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loudStationPartage\TOILES\"/>
    </mc:Choice>
  </mc:AlternateContent>
  <xr:revisionPtr revIDLastSave="0" documentId="13_ncr:1_{8243A3D1-3FF2-4D59-8AE0-8B1B62FCBA4F}" xr6:coauthVersionLast="47" xr6:coauthVersionMax="47" xr10:uidLastSave="{00000000-0000-0000-0000-000000000000}"/>
  <workbookProtection workbookAlgorithmName="SHA-512" workbookHashValue="etfA1I9JympUlobSaqQVko+ZUBSIL/ZU0CsfnTMQXLug/CwVWb3c9yjFUwvRwfQs2wxP4ioZ6cvkupCca/i72Q==" workbookSaltValue="9Cw/rN2RLJ6Po6IZqQOPLg==" workbookSpinCount="100000" lockStructure="1"/>
  <bookViews>
    <workbookView xWindow="-120" yWindow="-120" windowWidth="29040" windowHeight="15720" xr2:uid="{00000000-000D-0000-FFFF-FFFF00000000}"/>
  </bookViews>
  <sheets>
    <sheet name="bonn de commande" sheetId="7" r:id="rId1"/>
    <sheet name="Greenleafs" sheetId="1" r:id="rId2"/>
    <sheet name="Museo Cotton" sheetId="6" r:id="rId3"/>
    <sheet name="Museo 3D" sheetId="5" r:id="rId4"/>
  </sheets>
  <definedNames>
    <definedName name="_xlnm.Print_Area" localSheetId="0">'bonn de commande'!$A$1:$D$33</definedName>
    <definedName name="_xlnm.Print_Area" localSheetId="1">Greenleafs!$A$1:$I$27</definedName>
    <definedName name="_xlnm.Print_Area" localSheetId="3">'Museo 3D'!$A$1:$I$65</definedName>
    <definedName name="_xlnm.Print_Area" localSheetId="2">'Museo Cotton'!$A$1:$I$59</definedName>
  </definedNames>
  <calcPr calcId="191029"/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30" i="5" s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I4" i="5"/>
  <c r="I31" i="5" s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D64" i="5"/>
  <c r="D48" i="5"/>
  <c r="D39" i="5"/>
  <c r="D33" i="5"/>
  <c r="I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D30" i="6"/>
  <c r="D31" i="6"/>
  <c r="D32" i="6"/>
  <c r="D33" i="6"/>
  <c r="D34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3" i="6"/>
  <c r="I3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7" i="5"/>
  <c r="D46" i="5"/>
  <c r="D45" i="5"/>
  <c r="D44" i="5"/>
  <c r="D43" i="5"/>
  <c r="D42" i="5"/>
  <c r="D41" i="5"/>
  <c r="D40" i="5"/>
  <c r="D38" i="5"/>
  <c r="D37" i="5"/>
  <c r="D36" i="5"/>
  <c r="D35" i="5"/>
  <c r="D34" i="5"/>
  <c r="I3" i="5"/>
  <c r="D3" i="5"/>
  <c r="I42" i="6" l="1"/>
  <c r="I1" i="5"/>
  <c r="B28" i="7" s="1"/>
  <c r="D59" i="6"/>
  <c r="I25" i="1"/>
  <c r="B26" i="7" s="1"/>
  <c r="D27" i="1"/>
  <c r="B25" i="7" s="1"/>
  <c r="I44" i="6" l="1"/>
  <c r="B27" i="7" s="1"/>
  <c r="B29" i="7" s="1"/>
  <c r="D58" i="1"/>
</calcChain>
</file>

<file path=xl/sharedStrings.xml><?xml version="1.0" encoding="utf-8"?>
<sst xmlns="http://schemas.openxmlformats.org/spreadsheetml/2006/main" count="292" uniqueCount="271">
  <si>
    <t>Greenleafs Cotton  10 x 10 cm</t>
  </si>
  <si>
    <t>Greenleafs Cotton  18 x 24 cm</t>
  </si>
  <si>
    <t>Greenleafs Cotton  40 x 40 cm</t>
  </si>
  <si>
    <t>Greenleafs Cotton  40 x 50 cm</t>
  </si>
  <si>
    <t>Greenleafs Cotton  40 x 60 cm</t>
  </si>
  <si>
    <t>Greenleafs Cotton  40 x 80 cm</t>
  </si>
  <si>
    <t>Greenleafs Cotton  50 x 50 cm</t>
  </si>
  <si>
    <t>Greenleafs Cotton  50 x 60 cm</t>
  </si>
  <si>
    <t>Greenleafs Cotton  50 x 70 cm</t>
  </si>
  <si>
    <t>Greenleafs Cotton  60 x 60 cm</t>
  </si>
  <si>
    <t>Greenleafs Cotton  15 x 80 cm</t>
  </si>
  <si>
    <t>Greenleafs Cotton  15 x 15 cm</t>
  </si>
  <si>
    <t>Greenleafs Cotton  20 x 20 cm</t>
  </si>
  <si>
    <t>Greenleafs Cotton  20 x 50 cm</t>
  </si>
  <si>
    <t>Greenleafs Cotton  24 x 30 cm</t>
  </si>
  <si>
    <t>Greenleafs Cotton  30 x 30 cm</t>
  </si>
  <si>
    <t>Greenleafs Cotton  30 x 40 cm</t>
  </si>
  <si>
    <t>Greenleafs Cotton  30 x 70 cm</t>
  </si>
  <si>
    <t>Greenleafs Cotton  70 x 70 cm</t>
  </si>
  <si>
    <t>Greenleafs Cotton  80 x100 cm</t>
  </si>
  <si>
    <t>Greenleafs Cotton  70 x100 cm</t>
  </si>
  <si>
    <t>Greenleafs Cotton 100 x100 cm</t>
  </si>
  <si>
    <t>Greenleafs Cotton  13 x 18 cm</t>
  </si>
  <si>
    <t>Greenleafs Cotton  60 x 80 cm</t>
  </si>
  <si>
    <t>Greenleafs Cotton 3D  30 x 30 cm</t>
  </si>
  <si>
    <t>Greenleafs Cotton 3D  30 x 40 cm</t>
  </si>
  <si>
    <t>Greenleafs Cotton 3D  30 x 70 cm</t>
  </si>
  <si>
    <t>Greenleafs Cotton 3D  40 x 40 cm</t>
  </si>
  <si>
    <t>Greenleafs Cotton 3D  40 x 50 cm</t>
  </si>
  <si>
    <t>Greenleafs Cotton 3D  40 x 60 cm</t>
  </si>
  <si>
    <t>Greenleafs Cotton 3D  40 x 80 cm</t>
  </si>
  <si>
    <t>Greenleafs Cotton 3D  50 x 50 cm</t>
  </si>
  <si>
    <t>Greenleafs Cotton 3D  50 x 60 cm</t>
  </si>
  <si>
    <t>Greenleafs Cotton 3D  50 x100 cm</t>
  </si>
  <si>
    <t>Greenleafs Cotton 3D  60 x 60 cm</t>
  </si>
  <si>
    <t>Greenleafs Cotton 3D  60 x 80 cm</t>
  </si>
  <si>
    <t>Greenleafs Cotton 3D  50 x 70 cm</t>
  </si>
  <si>
    <t>Greenleafs Cotton 3D  70 x100 cm</t>
  </si>
  <si>
    <t>Greenleafs Cotton 3D  80 x 80 cm</t>
  </si>
  <si>
    <t>Greenleafs Cotton 3D  60 x120 cm</t>
  </si>
  <si>
    <t>Greenleafs Cotton 3D  80 x100 cm</t>
  </si>
  <si>
    <t>Greenleafs Cotton 3D 100 x150 cm</t>
  </si>
  <si>
    <t>Greenleafs Cotton 3D  80 x120 cm</t>
  </si>
  <si>
    <t>Greenleafs Cotton 3D 100 x100 cm</t>
  </si>
  <si>
    <t>Greenleafs Cotton 3D  20 x 20 cm</t>
  </si>
  <si>
    <t>Greenleafs Cotton 3D  20 x 50 cm</t>
  </si>
  <si>
    <t>MUSEO Cotton 3D  20x 50 cm</t>
  </si>
  <si>
    <t>MUSEO Cotton 3D  30x 60 cm</t>
  </si>
  <si>
    <t>MUSEO Cotton 3D  40x 60 cm</t>
  </si>
  <si>
    <t>MUSEO Cotton 3D  40x120 cm</t>
  </si>
  <si>
    <t>MUSEO Cotton 3D  50x 50 cm</t>
  </si>
  <si>
    <t>MUSEO Cotton 3D  50x 60 cm</t>
  </si>
  <si>
    <t>MUSEO Cotton 3D  50x100 cm</t>
  </si>
  <si>
    <t>MUSEO Cotton 3D  50x120 cm</t>
  </si>
  <si>
    <t>MUSEO Cotton 3D  50x 70 cm</t>
  </si>
  <si>
    <t>MUSEO Cotton 3D  50x150 cm</t>
  </si>
  <si>
    <t>MUSEO Cotton 3D  50x 80 cm</t>
  </si>
  <si>
    <t>MUSEO Cotton 3D  60x 90 cm</t>
  </si>
  <si>
    <t>MUSEO Cotton 3D  60x100 cm</t>
  </si>
  <si>
    <t>MUSEO Cotton 3D  60x120 cm</t>
  </si>
  <si>
    <t>MUSEO Cotton 3D  60x160 cm</t>
  </si>
  <si>
    <t>MUSEO Cotton 3D  60x180 cm</t>
  </si>
  <si>
    <t>MUSEO Cotton 3D 200x200 cm</t>
  </si>
  <si>
    <t>MUSEO Cotton 3D  60x 60 cm</t>
  </si>
  <si>
    <t>MUSEO Cotton 3D  60x 70 cm</t>
  </si>
  <si>
    <t>MUSEO Cotton 3D  60x 80 cm</t>
  </si>
  <si>
    <t>MUSEO Cotton 3D  70x100 cm</t>
  </si>
  <si>
    <t>MUSEO Cotton 3D  70x120 cm</t>
  </si>
  <si>
    <t>MUSEO Cotton 3D  70x140 cm</t>
  </si>
  <si>
    <t>MUSEO Cotton 3D  70x180 cm</t>
  </si>
  <si>
    <t>MUSEO Cotton 3D  70x 70 cm</t>
  </si>
  <si>
    <t>MUSEO Cotton 3D  70x 80 cm</t>
  </si>
  <si>
    <t>MUSEO Cotton 3D  80x140 cm</t>
  </si>
  <si>
    <t>MUSEO Cotton 3D  80x160 cm</t>
  </si>
  <si>
    <t>MUSEO Cotton 3D  80x180 cm</t>
  </si>
  <si>
    <t>MUSEO Cotton 3D  90x 90 cm</t>
  </si>
  <si>
    <t>MUSEO Cotton 3D  80x 80 cm</t>
  </si>
  <si>
    <t>MUSEO Cotton 3D  80x 90 cm</t>
  </si>
  <si>
    <t>MUSEO Cotton 3D  80x100 cm</t>
  </si>
  <si>
    <t>MUSEO Cotton 3D  80x120 cm</t>
  </si>
  <si>
    <t>MUSEO Cotton 3D 100x140 cm</t>
  </si>
  <si>
    <t>MUSEO Cotton 3D 100x150 cm</t>
  </si>
  <si>
    <t>MUSEO Cotton 3D 100x160 cm</t>
  </si>
  <si>
    <t>MUSEO Cotton 3D 100x180 cm</t>
  </si>
  <si>
    <t>MUSEO Cotton 3D  90x100 cm</t>
  </si>
  <si>
    <t>MUSEO Cotton 3D  90x120 cm</t>
  </si>
  <si>
    <t>MUSEO Cotton 3D 100x120 cm</t>
  </si>
  <si>
    <t>MUSEO Cotton 3D 120x160 cm</t>
  </si>
  <si>
    <t>MUSEO Cotton 3D 120x180 cm</t>
  </si>
  <si>
    <t>MUSEO Cotton 3D 120x200 cm</t>
  </si>
  <si>
    <t>MUSEO Cotton 3D 100x200 cm</t>
  </si>
  <si>
    <t>MUSEO Cotton 3D 120x120 cm</t>
  </si>
  <si>
    <t>MUSEO Cotton 3D 120x140 cm</t>
  </si>
  <si>
    <t>MUSEO Cotton 3D 150x150 cm</t>
  </si>
  <si>
    <t>MUSEO Cotton 3D 150x200 cm</t>
  </si>
  <si>
    <t>MUSEO Cotton 3D 130x130 cm</t>
  </si>
  <si>
    <t>MUSEO Cotton 3D 140x140 cm</t>
  </si>
  <si>
    <t>MUSEO Cotton 3D 140x160 cm</t>
  </si>
  <si>
    <t>MUSEO Cotton 3D 140x180 cm</t>
  </si>
  <si>
    <t>MUSEO Cotton 3D 140x200 cm</t>
  </si>
  <si>
    <t>MUSEO Cotton 3D 180x180 cm</t>
  </si>
  <si>
    <t>MUSEO Cotton 3D 160x160 cm</t>
  </si>
  <si>
    <t>MUSEO Cotton 3D 160x200 cm</t>
  </si>
  <si>
    <t>MUSEO Cotton 3D  10x 10 cm</t>
  </si>
  <si>
    <t>MUSEO Cotton 3D  13x 18 cm</t>
  </si>
  <si>
    <t>MUSEO Cotton 3D  15x 15 cm</t>
  </si>
  <si>
    <t>MUSEO Cotton 3D  18x 24 cm</t>
  </si>
  <si>
    <t>MUSEO Cotton 3D  20x 20 cm</t>
  </si>
  <si>
    <t>MUSEO Cotton 3D  20x 30 cm</t>
  </si>
  <si>
    <t>MUSEO Cotton 3D  20x 40 cm</t>
  </si>
  <si>
    <t>MUSEO Cotton 3D  20x 60 cm</t>
  </si>
  <si>
    <t>MUSEO Cotton 3D  20x 80 cm</t>
  </si>
  <si>
    <t>MUSEO Cotton 3D  24x 30 cm</t>
  </si>
  <si>
    <t>MUSEO Cotton 3D  25x 25 cm</t>
  </si>
  <si>
    <t>MUSEO Cotton 3D  30x 30 cm</t>
  </si>
  <si>
    <t>MUSEO Cotton 3D  30x 40 cm</t>
  </si>
  <si>
    <t>MUSEO Cotton 3D  30x 50 cm</t>
  </si>
  <si>
    <t>MUSEO Cotton 3D  30x 90 cm</t>
  </si>
  <si>
    <t>MUSEO Cotton 3D  30x100 cm</t>
  </si>
  <si>
    <t>MUSEO Cotton 3D  30x120 cm</t>
  </si>
  <si>
    <t>MUSEO Cotton 3D  40x 40 cm</t>
  </si>
  <si>
    <t>MUSEO Cotton 3D  40x 50 cm</t>
  </si>
  <si>
    <t>MUSEO Cotton 3D  30x 80 cm</t>
  </si>
  <si>
    <t>MUSEO Cotton 3D  40x 80 cm</t>
  </si>
  <si>
    <t>MUSEO Cotton 3D  30x150 cm</t>
  </si>
  <si>
    <t>MUSEO Cotton 3D  40x100 cm</t>
  </si>
  <si>
    <t>MUSEO Cotton 3D  40x160 cm</t>
  </si>
  <si>
    <t>MUSEO Cotton 3D 190x190 cm</t>
  </si>
  <si>
    <t>MUSEO Cotton  20x 25 cm</t>
  </si>
  <si>
    <t>MUSEO Cotton  25x 50 cm</t>
  </si>
  <si>
    <t>MUSEO Cotton  30x 80 cm</t>
  </si>
  <si>
    <t>MUSEO Cotton  30x 90 cm</t>
  </si>
  <si>
    <t>MUSEO Cotton  30x100 cm</t>
  </si>
  <si>
    <t>MUSEO Cotton  35x 75 cm</t>
  </si>
  <si>
    <t>MUSEO Cotton  40x 60 cm</t>
  </si>
  <si>
    <t>MUSEO Cotton  40x 80 cm</t>
  </si>
  <si>
    <t>MUSEO Cotton  40x100 cm</t>
  </si>
  <si>
    <t>MUSEO Cotton  40x120 cm</t>
  </si>
  <si>
    <t>MUSEO Cotton  40x160 cm</t>
  </si>
  <si>
    <t>MUSEO Cotton  50x 50 cm</t>
  </si>
  <si>
    <t>MUSEO Cotton  50x 60 cm</t>
  </si>
  <si>
    <t>MUSEO Cotton  50x 70 cm</t>
  </si>
  <si>
    <t>MUSEO Cotton  50x100 cm</t>
  </si>
  <si>
    <t>MUSEO Cotton  50x120 cm</t>
  </si>
  <si>
    <t>MUSEO Cotton  50x150 cm</t>
  </si>
  <si>
    <t>MUSEO Cotton  50x 80 cm</t>
  </si>
  <si>
    <t>MUSEO Cotton  60x 80 cm</t>
  </si>
  <si>
    <t>MUSEO Cotton  60x 90 cm</t>
  </si>
  <si>
    <t>MUSEO Cotton  60x100 cm</t>
  </si>
  <si>
    <t>MUSEO Cotton  60x120 cm</t>
  </si>
  <si>
    <t>MUSEO Cotton  60x160 cm</t>
  </si>
  <si>
    <t>MUSEO Cotton  60x180 cm</t>
  </si>
  <si>
    <t>MUSEO Cotton  50x200 cm</t>
  </si>
  <si>
    <t>MUSEO Cotton  60x 60 cm</t>
  </si>
  <si>
    <t>MUSEO Cotton  60x 70 cm</t>
  </si>
  <si>
    <t>MUSEO Cotton  70x 70 cm</t>
  </si>
  <si>
    <t>MUSEO Cotton  70x 80 cm</t>
  </si>
  <si>
    <t>MUSEO Cotton  70x140 cm</t>
  </si>
  <si>
    <t>MUSEO Cotton  70x160 cm</t>
  </si>
  <si>
    <t>MUSEO Cotton  70x180 cm</t>
  </si>
  <si>
    <t>MUSEO Cotton  80x 80 cm</t>
  </si>
  <si>
    <t>MUSEO Cotton  70x 90 cm</t>
  </si>
  <si>
    <t>MUSEO Cotton  70x100 cm</t>
  </si>
  <si>
    <t>MUSEO Cotton  70x120 cm</t>
  </si>
  <si>
    <t>MUSEO Cotton  80x160 cm</t>
  </si>
  <si>
    <t>MUSEO Cotton  80x180 cm</t>
  </si>
  <si>
    <t>MUSEO Cotton  90x 90 cm</t>
  </si>
  <si>
    <t>MUSEO Cotton  90x100 cm</t>
  </si>
  <si>
    <t>MUSEO Cotton  80x 90 cm</t>
  </si>
  <si>
    <t>MUSEO Cotton  80x100 cm</t>
  </si>
  <si>
    <t>MUSEO Cotton  80x120 cm</t>
  </si>
  <si>
    <t>MUSEO Cotton  80x140 cm</t>
  </si>
  <si>
    <t>MUSEO Cotton 100x150 cm</t>
  </si>
  <si>
    <t>MUSEO Cotton 100x160 cm</t>
  </si>
  <si>
    <t>MUSEO Cotton 100x180 cm</t>
  </si>
  <si>
    <t>MUSEO Cotton 100x200 cm</t>
  </si>
  <si>
    <t>MUSEO Cotton  90x120 cm</t>
  </si>
  <si>
    <t>MUSEO Cotton 100x100 cm</t>
  </si>
  <si>
    <t>MUSEO Cotton 100x120 cm</t>
  </si>
  <si>
    <t>MUSEO Cotton 100x140 cm</t>
  </si>
  <si>
    <t>MUSEO Cotton 120x200 cm</t>
  </si>
  <si>
    <t>MUSEO Cotton 130x130 cm</t>
  </si>
  <si>
    <t>MUSEO Cotton 140x140 cm</t>
  </si>
  <si>
    <t>MUSEO Cotton 120x120 cm</t>
  </si>
  <si>
    <t>MUSEO Cotton 120x140 cm</t>
  </si>
  <si>
    <t>MUSEO Cotton 120x150 cm</t>
  </si>
  <si>
    <t>MUSEO Cotton 120x160 cm</t>
  </si>
  <si>
    <t>MUSEO Cotton 120x180 cm</t>
  </si>
  <si>
    <t>MUSEO Cotton 160x160 cm</t>
  </si>
  <si>
    <t>MUSEO Cotton 160x200 cm</t>
  </si>
  <si>
    <t>MUSEO Cotton 140x160 cm</t>
  </si>
  <si>
    <t>MUSEO Cotton 140x180 cm</t>
  </si>
  <si>
    <t>MUSEO Cotton 140x200 cm</t>
  </si>
  <si>
    <t>MUSEO Cotton 150x150 cm</t>
  </si>
  <si>
    <t>MUSEO Cotton 200x200 cm</t>
  </si>
  <si>
    <t>MUSEO Cotton 180x180 cm</t>
  </si>
  <si>
    <t>MUSEO Cotton 190x190 cm</t>
  </si>
  <si>
    <t>MUSEO Cotton  10x 10 cm</t>
  </si>
  <si>
    <t>MUSEO Cotton  13x 18 cm</t>
  </si>
  <si>
    <t>MUSEO Cotton  15x 15 cm</t>
  </si>
  <si>
    <t>MUSEO Cotton  15x 30 cm</t>
  </si>
  <si>
    <t>MUSEO Cotton  15x 60 cm</t>
  </si>
  <si>
    <t>MUSEO Cotton  18x 24 cm</t>
  </si>
  <si>
    <t>MUSEO Cotton  20x 20 cm</t>
  </si>
  <si>
    <t>MUSEO Cotton  20x 30 cm</t>
  </si>
  <si>
    <t>MUSEO Cotton  20x 40 cm</t>
  </si>
  <si>
    <t>MUSEO Cotton  20x 50 cm</t>
  </si>
  <si>
    <t>MUSEO Cotton  20x 60 cm</t>
  </si>
  <si>
    <t>MUSEO Cotton  20x 80 cm</t>
  </si>
  <si>
    <t>MUSEO Cotton  24x 30 cm</t>
  </si>
  <si>
    <t>MUSEO Cotton  25x 25 cm</t>
  </si>
  <si>
    <t>MUSEO Cotton  25x 75 cm</t>
  </si>
  <si>
    <t>MUSEO Cotton  25x100 cm</t>
  </si>
  <si>
    <t>MUSEO Cotton  30x 30 cm</t>
  </si>
  <si>
    <t>MUSEO Cotton  30x 40 cm</t>
  </si>
  <si>
    <t>MUSEO Cotton  30x 50 cm</t>
  </si>
  <si>
    <t>MUSEO Cotton  30x 60 cm</t>
  </si>
  <si>
    <t>MUSEO Cotton  30x120 cm</t>
  </si>
  <si>
    <t>MUSEO Cotton  30x150 cm</t>
  </si>
  <si>
    <t>MUSEO Cotton  35x 35 cm</t>
  </si>
  <si>
    <t>MUSEO Cotton  40x 40 cm</t>
  </si>
  <si>
    <t>MUSEO Cotton  40x 50 cm</t>
  </si>
  <si>
    <t>Prix TVA comprise</t>
  </si>
  <si>
    <t>GREENLEAFS COTTON</t>
  </si>
  <si>
    <t xml:space="preserve">MUSEO COTTON  3D   </t>
  </si>
  <si>
    <r>
      <t xml:space="preserve">GREENLEAFS COTTON  </t>
    </r>
    <r>
      <rPr>
        <b/>
        <sz val="36"/>
        <color rgb="FF00B050"/>
        <rFont val="Calibri"/>
        <family val="2"/>
        <scheme val="minor"/>
      </rPr>
      <t>3D</t>
    </r>
  </si>
  <si>
    <t xml:space="preserve">MUSEO COTTON    FINS DOS     21MM </t>
  </si>
  <si>
    <t>MUSEO Cotton 150x200 cm</t>
  </si>
  <si>
    <t>Qté</t>
  </si>
  <si>
    <t>prix unitaire tva comprise</t>
  </si>
  <si>
    <t>Total</t>
  </si>
  <si>
    <t>TOTAL MUSEO COTTON 3D</t>
  </si>
  <si>
    <t>SOUS-TOTAL</t>
  </si>
  <si>
    <t>SOUS-TOTAL Colonne</t>
  </si>
  <si>
    <t>TOTAL MUSEO COTTON</t>
  </si>
  <si>
    <t>TOTAL GREENLEAFS COTTON</t>
  </si>
  <si>
    <t>TOTAL            PRIX TVA COMPRISE</t>
  </si>
  <si>
    <t>TOILES</t>
  </si>
  <si>
    <t>GREENLEAFS</t>
  </si>
  <si>
    <t>GREENLEAFS 3D</t>
  </si>
  <si>
    <t>MUSEO COTTON</t>
  </si>
  <si>
    <t>MUSEO COTTON 3D</t>
  </si>
  <si>
    <t>TOTAL</t>
  </si>
  <si>
    <t>info@art-evasion.be</t>
  </si>
  <si>
    <t>S.P.R.L.  ART EVASION</t>
  </si>
  <si>
    <t>Rue du Gard 3, 5</t>
  </si>
  <si>
    <t>B - 7900 Leuze-en-Hainaut</t>
  </si>
  <si>
    <t>Téléphone/Fax:  069/66.32.54</t>
  </si>
  <si>
    <t>E-Mail:  info@art-evasion.be</t>
  </si>
  <si>
    <t>http://www.art-evasion.be</t>
  </si>
  <si>
    <t>Banque : IBAN BE12 7512 0177 4992</t>
  </si>
  <si>
    <t>T.V.A .  BE-0475.507.559, RPM Tournai</t>
  </si>
  <si>
    <t>A SAUVEGARDER ET ENVOYER A</t>
  </si>
  <si>
    <t xml:space="preserve">BON DE COMMANDE </t>
  </si>
  <si>
    <t xml:space="preserve">RECAPITULATIF : </t>
  </si>
  <si>
    <t>Votre nom :</t>
  </si>
  <si>
    <t>Votre prénom :</t>
  </si>
  <si>
    <t>Votre adesse :</t>
  </si>
  <si>
    <t xml:space="preserve">Votre adresse e-mail : </t>
  </si>
  <si>
    <t>Votre numéro de téléphone</t>
  </si>
  <si>
    <t xml:space="preserve">Nous vous remercions pour votre commande. </t>
  </si>
  <si>
    <t>Un mail de confirmation de disponibilié et instructions de paiement vous sera envoyé d'ici peu.</t>
  </si>
  <si>
    <t>Date :</t>
  </si>
  <si>
    <t>MUSEO Cotton 3D  50x200 cm</t>
  </si>
  <si>
    <t>MUSEO Cotton 3D  70x90 CM</t>
  </si>
  <si>
    <t>MUSEO Cotton 3D 100X100 cm</t>
  </si>
  <si>
    <t>MUSEO Cotton 3D 120x150 cm</t>
  </si>
  <si>
    <t>,</t>
  </si>
  <si>
    <t>Cliquer sur les onglets au bas de la page pour</t>
  </si>
  <si>
    <t>accéder aux listes et ajouter vos quantités désirées.</t>
  </si>
  <si>
    <t>Complétez toutes les cases en orange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</si>
</sst>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00\-000\-000"/>
  </numFmts>
  <fonts count="5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36"/>
      <color rgb="FF00B05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i/>
      <sz val="13.5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2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6"/>
      <name val="Arial"/>
      <family val="2"/>
    </font>
    <font>
      <b/>
      <i/>
      <sz val="12"/>
      <name val="Arial"/>
      <family val="2"/>
    </font>
    <font>
      <b/>
      <i/>
      <sz val="12"/>
      <name val="Dom Casual"/>
    </font>
    <font>
      <b/>
      <i/>
      <u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/>
  </cellStyleXfs>
  <cellXfs count="98">
    <xf numFmtId="0" fontId="0" fillId="0" borderId="0" xfId="0"/>
    <xf numFmtId="0" fontId="20" fillId="0" borderId="10" xfId="0" applyFont="1" applyBorder="1"/>
    <xf numFmtId="164" fontId="20" fillId="0" borderId="10" xfId="0" applyNumberFormat="1" applyFont="1" applyBorder="1" applyAlignment="1">
      <alignment horizontal="left"/>
    </xf>
    <xf numFmtId="0" fontId="20" fillId="0" borderId="0" xfId="0" applyFont="1"/>
    <xf numFmtId="164" fontId="20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 wrapText="1"/>
    </xf>
    <xf numFmtId="0" fontId="24" fillId="0" borderId="0" xfId="0" applyFont="1"/>
    <xf numFmtId="0" fontId="21" fillId="0" borderId="0" xfId="0" applyFont="1" applyAlignment="1">
      <alignment horizontal="left"/>
    </xf>
    <xf numFmtId="164" fontId="20" fillId="0" borderId="0" xfId="0" applyNumberFormat="1" applyFont="1" applyAlignment="1">
      <alignment horizontal="right"/>
    </xf>
    <xf numFmtId="164" fontId="20" fillId="0" borderId="10" xfId="0" applyNumberFormat="1" applyFont="1" applyBorder="1" applyAlignment="1">
      <alignment horizontal="right"/>
    </xf>
    <xf numFmtId="0" fontId="24" fillId="0" borderId="10" xfId="0" applyFont="1" applyBorder="1"/>
    <xf numFmtId="164" fontId="24" fillId="0" borderId="10" xfId="0" applyNumberFormat="1" applyFont="1" applyBorder="1" applyAlignment="1">
      <alignment horizontal="left"/>
    </xf>
    <xf numFmtId="0" fontId="30" fillId="0" borderId="0" xfId="0" applyFont="1"/>
    <xf numFmtId="0" fontId="31" fillId="0" borderId="0" xfId="0" applyFont="1"/>
    <xf numFmtId="0" fontId="28" fillId="0" borderId="0" xfId="0" applyFont="1"/>
    <xf numFmtId="0" fontId="29" fillId="0" borderId="0" xfId="0" applyFont="1"/>
    <xf numFmtId="0" fontId="27" fillId="0" borderId="0" xfId="0" applyFont="1" applyAlignment="1">
      <alignment horizontal="center"/>
    </xf>
    <xf numFmtId="164" fontId="31" fillId="0" borderId="0" xfId="0" applyNumberFormat="1" applyFont="1" applyAlignment="1">
      <alignment horizontal="right"/>
    </xf>
    <xf numFmtId="0" fontId="30" fillId="33" borderId="10" xfId="0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right"/>
    </xf>
    <xf numFmtId="0" fontId="34" fillId="0" borderId="0" xfId="0" applyFont="1" applyAlignment="1">
      <alignment horizontal="right"/>
    </xf>
    <xf numFmtId="0" fontId="33" fillId="34" borderId="0" xfId="0" applyFont="1" applyFill="1"/>
    <xf numFmtId="164" fontId="20" fillId="34" borderId="0" xfId="0" applyNumberFormat="1" applyFont="1" applyFill="1" applyAlignment="1">
      <alignment horizontal="left"/>
    </xf>
    <xf numFmtId="164" fontId="31" fillId="34" borderId="10" xfId="0" applyNumberFormat="1" applyFont="1" applyFill="1" applyBorder="1" applyAlignment="1">
      <alignment horizontal="right"/>
    </xf>
    <xf numFmtId="164" fontId="31" fillId="34" borderId="11" xfId="0" applyNumberFormat="1" applyFont="1" applyFill="1" applyBorder="1" applyAlignment="1">
      <alignment horizontal="right"/>
    </xf>
    <xf numFmtId="0" fontId="38" fillId="0" borderId="0" xfId="43" applyFont="1"/>
    <xf numFmtId="0" fontId="36" fillId="0" borderId="0" xfId="43"/>
    <xf numFmtId="0" fontId="37" fillId="0" borderId="0" xfId="43" applyFont="1"/>
    <xf numFmtId="165" fontId="36" fillId="0" borderId="0" xfId="43" applyNumberFormat="1"/>
    <xf numFmtId="0" fontId="40" fillId="0" borderId="0" xfId="42" applyFont="1" applyAlignment="1" applyProtection="1">
      <alignment horizontal="left"/>
    </xf>
    <xf numFmtId="0" fontId="46" fillId="0" borderId="0" xfId="43" applyFont="1" applyAlignment="1">
      <alignment horizontal="right"/>
    </xf>
    <xf numFmtId="0" fontId="0" fillId="0" borderId="12" xfId="0" applyBorder="1"/>
    <xf numFmtId="0" fontId="36" fillId="0" borderId="0" xfId="43" applyAlignment="1">
      <alignment horizontal="center"/>
    </xf>
    <xf numFmtId="0" fontId="37" fillId="0" borderId="0" xfId="43" applyFont="1" applyAlignment="1">
      <alignment horizontal="center"/>
    </xf>
    <xf numFmtId="11" fontId="37" fillId="0" borderId="0" xfId="43" applyNumberFormat="1" applyFont="1"/>
    <xf numFmtId="0" fontId="39" fillId="0" borderId="0" xfId="43" applyFont="1"/>
    <xf numFmtId="0" fontId="45" fillId="0" borderId="0" xfId="0" applyFont="1"/>
    <xf numFmtId="0" fontId="16" fillId="0" borderId="0" xfId="0" applyFont="1"/>
    <xf numFmtId="1" fontId="27" fillId="0" borderId="0" xfId="0" applyNumberFormat="1" applyFont="1" applyAlignment="1" applyProtection="1">
      <alignment horizontal="center"/>
      <protection locked="0"/>
    </xf>
    <xf numFmtId="1" fontId="31" fillId="33" borderId="10" xfId="0" applyNumberFormat="1" applyFont="1" applyFill="1" applyBorder="1" applyAlignment="1" applyProtection="1">
      <alignment horizontal="right"/>
      <protection locked="0"/>
    </xf>
    <xf numFmtId="1" fontId="31" fillId="34" borderId="10" xfId="0" applyNumberFormat="1" applyFont="1" applyFill="1" applyBorder="1" applyAlignment="1" applyProtection="1">
      <alignment horizontal="right"/>
      <protection locked="0"/>
    </xf>
    <xf numFmtId="1" fontId="20" fillId="0" borderId="0" xfId="0" applyNumberFormat="1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1" fontId="31" fillId="34" borderId="11" xfId="0" applyNumberFormat="1" applyFont="1" applyFill="1" applyBorder="1" applyAlignment="1" applyProtection="1">
      <alignment horizontal="right"/>
      <protection locked="0"/>
    </xf>
    <xf numFmtId="1" fontId="31" fillId="0" borderId="0" xfId="0" applyNumberFormat="1" applyFont="1" applyAlignment="1" applyProtection="1">
      <alignment horizontal="right"/>
      <protection locked="0"/>
    </xf>
    <xf numFmtId="1" fontId="33" fillId="0" borderId="0" xfId="0" applyNumberFormat="1" applyFont="1" applyAlignment="1" applyProtection="1">
      <alignment horizontal="right"/>
      <protection locked="0"/>
    </xf>
    <xf numFmtId="1" fontId="33" fillId="34" borderId="0" xfId="0" applyNumberFormat="1" applyFont="1" applyFill="1" applyAlignment="1" applyProtection="1">
      <alignment horizontal="right"/>
      <protection locked="0"/>
    </xf>
    <xf numFmtId="1" fontId="31" fillId="33" borderId="0" xfId="0" applyNumberFormat="1" applyFont="1" applyFill="1" applyAlignment="1" applyProtection="1">
      <alignment horizontal="right"/>
      <protection locked="0"/>
    </xf>
    <xf numFmtId="0" fontId="33" fillId="34" borderId="0" xfId="0" applyFont="1" applyFill="1" applyAlignment="1" applyProtection="1">
      <alignment horizontal="right"/>
      <protection locked="0"/>
    </xf>
    <xf numFmtId="0" fontId="20" fillId="0" borderId="0" xfId="0" applyFont="1" applyAlignment="1" applyProtection="1">
      <alignment horizontal="right"/>
      <protection locked="0"/>
    </xf>
    <xf numFmtId="0" fontId="34" fillId="0" borderId="0" xfId="0" applyFont="1"/>
    <xf numFmtId="164" fontId="33" fillId="0" borderId="0" xfId="0" applyNumberFormat="1" applyFont="1" applyAlignment="1">
      <alignment horizontal="right"/>
    </xf>
    <xf numFmtId="164" fontId="33" fillId="34" borderId="0" xfId="0" applyNumberFormat="1" applyFont="1" applyFill="1" applyAlignment="1">
      <alignment horizontal="right"/>
    </xf>
    <xf numFmtId="0" fontId="30" fillId="0" borderId="10" xfId="0" applyFont="1" applyBorder="1"/>
    <xf numFmtId="0" fontId="30" fillId="0" borderId="10" xfId="0" applyFont="1" applyBorder="1" applyAlignment="1">
      <alignment horizontal="right" wrapText="1"/>
    </xf>
    <xf numFmtId="0" fontId="31" fillId="0" borderId="10" xfId="0" applyFont="1" applyBorder="1"/>
    <xf numFmtId="164" fontId="31" fillId="0" borderId="10" xfId="0" applyNumberFormat="1" applyFont="1" applyBorder="1" applyAlignment="1">
      <alignment horizontal="right"/>
    </xf>
    <xf numFmtId="0" fontId="32" fillId="0" borderId="0" xfId="0" applyFont="1" applyAlignment="1">
      <alignment horizontal="right"/>
    </xf>
    <xf numFmtId="164" fontId="30" fillId="0" borderId="10" xfId="0" applyNumberFormat="1" applyFont="1" applyBorder="1" applyAlignment="1">
      <alignment horizontal="right"/>
    </xf>
    <xf numFmtId="164" fontId="33" fillId="34" borderId="0" xfId="0" applyNumberFormat="1" applyFont="1" applyFill="1" applyAlignment="1">
      <alignment horizontal="left" wrapText="1"/>
    </xf>
    <xf numFmtId="0" fontId="33" fillId="34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164" fontId="31" fillId="33" borderId="0" xfId="0" applyNumberFormat="1" applyFont="1" applyFill="1" applyAlignment="1">
      <alignment horizontal="right"/>
    </xf>
    <xf numFmtId="164" fontId="33" fillId="34" borderId="0" xfId="0" applyNumberFormat="1" applyFont="1" applyFill="1"/>
    <xf numFmtId="0" fontId="47" fillId="33" borderId="0" xfId="43" applyFont="1" applyFill="1"/>
    <xf numFmtId="0" fontId="48" fillId="33" borderId="0" xfId="43" applyFont="1" applyFill="1" applyAlignment="1">
      <alignment horizontal="left"/>
    </xf>
    <xf numFmtId="0" fontId="0" fillId="35" borderId="0" xfId="0" applyFill="1"/>
    <xf numFmtId="0" fontId="49" fillId="35" borderId="0" xfId="0" applyFont="1" applyFill="1"/>
    <xf numFmtId="164" fontId="16" fillId="0" borderId="14" xfId="0" applyNumberFormat="1" applyFont="1" applyBorder="1"/>
    <xf numFmtId="164" fontId="16" fillId="0" borderId="15" xfId="0" applyNumberFormat="1" applyFont="1" applyBorder="1"/>
    <xf numFmtId="164" fontId="44" fillId="0" borderId="15" xfId="0" applyNumberFormat="1" applyFont="1" applyBorder="1"/>
    <xf numFmtId="0" fontId="16" fillId="0" borderId="16" xfId="0" applyFont="1" applyBorder="1" applyAlignment="1">
      <alignment horizontal="right" wrapText="1"/>
    </xf>
    <xf numFmtId="0" fontId="16" fillId="0" borderId="10" xfId="0" applyFont="1" applyBorder="1"/>
    <xf numFmtId="0" fontId="16" fillId="0" borderId="17" xfId="0" applyFont="1" applyBorder="1"/>
    <xf numFmtId="0" fontId="16" fillId="0" borderId="18" xfId="0" applyFont="1" applyBorder="1"/>
    <xf numFmtId="0" fontId="43" fillId="0" borderId="18" xfId="0" applyFont="1" applyBorder="1"/>
    <xf numFmtId="1" fontId="30" fillId="35" borderId="10" xfId="0" applyNumberFormat="1" applyFont="1" applyFill="1" applyBorder="1" applyAlignment="1" applyProtection="1">
      <alignment horizontal="right"/>
      <protection locked="0"/>
    </xf>
    <xf numFmtId="1" fontId="31" fillId="35" borderId="10" xfId="0" applyNumberFormat="1" applyFont="1" applyFill="1" applyBorder="1" applyAlignment="1" applyProtection="1">
      <alignment horizontal="right"/>
      <protection locked="0"/>
    </xf>
    <xf numFmtId="1" fontId="31" fillId="35" borderId="0" xfId="0" applyNumberFormat="1" applyFont="1" applyFill="1" applyAlignment="1" applyProtection="1">
      <alignment horizontal="right"/>
      <protection locked="0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right"/>
    </xf>
    <xf numFmtId="164" fontId="31" fillId="33" borderId="18" xfId="0" applyNumberFormat="1" applyFont="1" applyFill="1" applyBorder="1" applyAlignment="1">
      <alignment horizontal="right"/>
    </xf>
    <xf numFmtId="1" fontId="31" fillId="35" borderId="18" xfId="0" applyNumberFormat="1" applyFont="1" applyFill="1" applyBorder="1" applyAlignment="1" applyProtection="1">
      <alignment horizontal="right"/>
      <protection locked="0"/>
    </xf>
    <xf numFmtId="164" fontId="19" fillId="0" borderId="10" xfId="0" applyNumberFormat="1" applyFont="1" applyBorder="1" applyAlignment="1">
      <alignment horizontal="left" wrapText="1"/>
    </xf>
    <xf numFmtId="0" fontId="42" fillId="35" borderId="0" xfId="0" applyFont="1" applyFill="1"/>
    <xf numFmtId="0" fontId="36" fillId="35" borderId="0" xfId="43" applyFill="1"/>
    <xf numFmtId="0" fontId="39" fillId="35" borderId="0" xfId="43" applyFont="1" applyFill="1"/>
    <xf numFmtId="0" fontId="41" fillId="35" borderId="0" xfId="42" applyFont="1" applyFill="1" applyProtection="1"/>
    <xf numFmtId="0" fontId="0" fillId="35" borderId="0" xfId="0" applyFill="1" applyProtection="1">
      <protection locked="0"/>
    </xf>
    <xf numFmtId="0" fontId="0" fillId="0" borderId="0" xfId="0"/>
    <xf numFmtId="0" fontId="0" fillId="35" borderId="13" xfId="0" applyFill="1" applyBorder="1" applyProtection="1">
      <protection locked="0"/>
    </xf>
    <xf numFmtId="14" fontId="0" fillId="35" borderId="12" xfId="0" applyNumberFormat="1" applyFill="1" applyBorder="1" applyProtection="1">
      <protection locked="0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rmal 3" xfId="43" xr:uid="{1BB8F873-CBB2-43DB-800D-6C9D044B45A5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3</xdr:row>
      <xdr:rowOff>104775</xdr:rowOff>
    </xdr:to>
    <xdr:pic>
      <xdr:nvPicPr>
        <xdr:cNvPr id="3" name="Picture 46">
          <a:extLst>
            <a:ext uri="{FF2B5EF4-FFF2-40B4-BE49-F238E27FC236}">
              <a16:creationId xmlns:a16="http://schemas.microsoft.com/office/drawing/2014/main" id="{048C95ED-CC4A-4C96-B757-3451067F6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24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rt-evasion.b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B7D2-832A-491A-96E7-3630EB0CC439}">
  <sheetPr>
    <tabColor rgb="FF00B0F0"/>
  </sheetPr>
  <dimension ref="A1:J32"/>
  <sheetViews>
    <sheetView tabSelected="1" view="pageBreakPreview" zoomScale="130" zoomScaleNormal="100" zoomScaleSheetLayoutView="130" workbookViewId="0">
      <selection activeCell="B14" sqref="B14:D14"/>
    </sheetView>
  </sheetViews>
  <sheetFormatPr baseColWidth="10" defaultRowHeight="15.75"/>
  <cols>
    <col min="1" max="1" width="33.125" customWidth="1"/>
    <col min="2" max="2" width="21.75" customWidth="1"/>
    <col min="4" max="4" width="17.25" customWidth="1"/>
  </cols>
  <sheetData>
    <row r="1" spans="1:7" s="25" customFormat="1">
      <c r="A1" s="32"/>
      <c r="B1" s="33"/>
      <c r="C1" s="33"/>
    </row>
    <row r="2" spans="1:7" s="27" customFormat="1">
      <c r="A2" s="26"/>
      <c r="B2" s="26"/>
      <c r="C2" s="34"/>
    </row>
    <row r="3" spans="1:7" s="26" customFormat="1" ht="15">
      <c r="G3" s="28"/>
    </row>
    <row r="4" spans="1:7" s="26" customFormat="1" ht="33.75" customHeight="1">
      <c r="A4" s="35" t="s">
        <v>244</v>
      </c>
      <c r="B4" s="84" t="s">
        <v>253</v>
      </c>
      <c r="C4" s="85"/>
      <c r="D4" s="85"/>
      <c r="G4" s="28"/>
    </row>
    <row r="5" spans="1:7" s="26" customFormat="1" ht="21">
      <c r="A5" s="35" t="s">
        <v>245</v>
      </c>
      <c r="B5" s="84" t="s">
        <v>252</v>
      </c>
      <c r="C5" s="86"/>
      <c r="D5" s="85"/>
      <c r="G5" s="28"/>
    </row>
    <row r="6" spans="1:7" s="26" customFormat="1" ht="28.5">
      <c r="A6" s="35" t="s">
        <v>246</v>
      </c>
      <c r="B6" s="87" t="s">
        <v>243</v>
      </c>
      <c r="C6" s="86"/>
      <c r="D6" s="85"/>
      <c r="G6" s="28"/>
    </row>
    <row r="7" spans="1:7" s="26" customFormat="1" ht="15">
      <c r="A7" s="35" t="s">
        <v>247</v>
      </c>
      <c r="B7" s="35"/>
      <c r="C7" s="35"/>
      <c r="G7" s="28"/>
    </row>
    <row r="8" spans="1:7" s="26" customFormat="1" ht="15">
      <c r="A8" s="35" t="s">
        <v>248</v>
      </c>
      <c r="B8" s="64" t="s">
        <v>268</v>
      </c>
      <c r="C8" s="64"/>
      <c r="D8" s="64"/>
      <c r="G8" s="28"/>
    </row>
    <row r="9" spans="1:7" s="26" customFormat="1" ht="15">
      <c r="A9" s="29" t="s">
        <v>249</v>
      </c>
      <c r="B9" s="65" t="s">
        <v>269</v>
      </c>
      <c r="C9" s="65"/>
      <c r="D9" s="64"/>
      <c r="G9" s="28"/>
    </row>
    <row r="10" spans="1:7" s="26" customFormat="1" ht="15">
      <c r="A10" s="35" t="s">
        <v>250</v>
      </c>
      <c r="B10" s="35"/>
      <c r="C10" s="35"/>
      <c r="G10" s="28"/>
    </row>
    <row r="11" spans="1:7" s="26" customFormat="1" ht="15">
      <c r="A11" s="35" t="s">
        <v>251</v>
      </c>
      <c r="B11" s="35"/>
      <c r="C11" s="35"/>
      <c r="G11" s="28"/>
    </row>
    <row r="12" spans="1:7" ht="18.75">
      <c r="B12" s="67" t="s">
        <v>270</v>
      </c>
      <c r="C12" s="66"/>
      <c r="D12" s="66"/>
    </row>
    <row r="13" spans="1:7" ht="18.75" customHeight="1">
      <c r="A13" s="30" t="s">
        <v>262</v>
      </c>
      <c r="B13" s="91"/>
      <c r="C13" s="91"/>
      <c r="D13" s="91"/>
    </row>
    <row r="14" spans="1:7" ht="18.75" customHeight="1">
      <c r="A14" s="30" t="s">
        <v>255</v>
      </c>
      <c r="B14" s="88"/>
      <c r="C14" s="88"/>
      <c r="D14" s="88"/>
    </row>
    <row r="15" spans="1:7" ht="18.75" customHeight="1">
      <c r="A15" s="30" t="s">
        <v>256</v>
      </c>
      <c r="B15" s="90"/>
      <c r="C15" s="90"/>
      <c r="D15" s="90"/>
    </row>
    <row r="16" spans="1:7" ht="18.75" customHeight="1">
      <c r="A16" s="30" t="s">
        <v>257</v>
      </c>
      <c r="B16" s="88"/>
      <c r="C16" s="88"/>
      <c r="D16" s="88"/>
    </row>
    <row r="17" spans="1:10" ht="18.75" customHeight="1">
      <c r="A17" s="30"/>
      <c r="B17" s="90"/>
      <c r="C17" s="90"/>
      <c r="D17" s="90"/>
      <c r="J17" s="31"/>
    </row>
    <row r="18" spans="1:10" ht="18.75" customHeight="1">
      <c r="A18" s="30"/>
      <c r="B18" s="90"/>
      <c r="C18" s="90"/>
      <c r="D18" s="90"/>
    </row>
    <row r="19" spans="1:10" ht="18.75" customHeight="1">
      <c r="A19" s="30" t="s">
        <v>258</v>
      </c>
      <c r="B19" s="88"/>
      <c r="C19" s="88"/>
      <c r="D19" s="88"/>
    </row>
    <row r="20" spans="1:10" ht="18.75" customHeight="1">
      <c r="A20" s="30" t="s">
        <v>259</v>
      </c>
      <c r="B20" s="90"/>
      <c r="C20" s="90"/>
      <c r="D20" s="90"/>
    </row>
    <row r="21" spans="1:10" ht="18.75" customHeight="1">
      <c r="A21" s="30"/>
      <c r="B21" s="89"/>
      <c r="C21" s="89"/>
      <c r="D21" s="89"/>
    </row>
    <row r="22" spans="1:10" ht="26.25">
      <c r="A22" s="36" t="s">
        <v>254</v>
      </c>
    </row>
    <row r="24" spans="1:10" ht="31.5">
      <c r="A24" s="72" t="s">
        <v>237</v>
      </c>
      <c r="B24" s="71" t="s">
        <v>236</v>
      </c>
    </row>
    <row r="25" spans="1:10" ht="30.75" customHeight="1">
      <c r="A25" s="73" t="s">
        <v>238</v>
      </c>
      <c r="B25" s="68">
        <f>+Greenleafs!D27</f>
        <v>0</v>
      </c>
    </row>
    <row r="26" spans="1:10" ht="16.5" customHeight="1">
      <c r="A26" s="73" t="s">
        <v>239</v>
      </c>
      <c r="B26" s="68">
        <f>Greenleafs!I25</f>
        <v>0</v>
      </c>
    </row>
    <row r="27" spans="1:10" ht="33.75" customHeight="1">
      <c r="A27" s="73" t="s">
        <v>240</v>
      </c>
      <c r="B27" s="68">
        <f>+'Museo Cotton'!I44</f>
        <v>0</v>
      </c>
    </row>
    <row r="28" spans="1:10">
      <c r="A28" s="74" t="s">
        <v>241</v>
      </c>
      <c r="B28" s="69">
        <f>'Museo 3D'!I1</f>
        <v>0</v>
      </c>
    </row>
    <row r="29" spans="1:10" ht="36.75" customHeight="1">
      <c r="A29" s="75" t="s">
        <v>242</v>
      </c>
      <c r="B29" s="70">
        <f>SUM(B25:B28)</f>
        <v>0</v>
      </c>
    </row>
    <row r="31" spans="1:10">
      <c r="A31" s="37" t="s">
        <v>260</v>
      </c>
    </row>
    <row r="32" spans="1:10">
      <c r="A32" s="37" t="s">
        <v>261</v>
      </c>
    </row>
  </sheetData>
  <sheetProtection algorithmName="SHA-512" hashValue="Z9CM+4lBF4IM06huampgRmgsT7ylEHBLVdrEoUrSdVTqS9CXlZanaaTaiM0UeH0jQJqqFHNBM+Q8SwMGWKnsqw==" saltValue="BctMNbkK8IJ3HlE1VGN0Vw==" spinCount="100000" sheet="1" objects="1" scenarios="1" selectLockedCells="1"/>
  <mergeCells count="9">
    <mergeCell ref="B13:D13"/>
    <mergeCell ref="B14:D14"/>
    <mergeCell ref="B21:D21"/>
    <mergeCell ref="B15:D15"/>
    <mergeCell ref="B19:D19"/>
    <mergeCell ref="B20:D20"/>
    <mergeCell ref="B16:D16"/>
    <mergeCell ref="B18:D18"/>
    <mergeCell ref="B17:D17"/>
  </mergeCells>
  <hyperlinks>
    <hyperlink ref="B6" r:id="rId1" xr:uid="{0BDF18EB-1C1C-42C6-B618-EAFBEA67EACD}"/>
  </hyperlinks>
  <pageMargins left="0.7" right="0.7" top="0.75" bottom="0.75" header="0.3" footer="0.3"/>
  <pageSetup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92D050"/>
  </sheetPr>
  <dimension ref="A1:I58"/>
  <sheetViews>
    <sheetView view="pageBreakPreview" topLeftCell="A5" zoomScaleNormal="100" zoomScaleSheetLayoutView="100" workbookViewId="0">
      <selection activeCell="H30" sqref="H30"/>
    </sheetView>
  </sheetViews>
  <sheetFormatPr baseColWidth="10" defaultColWidth="11" defaultRowHeight="18.75"/>
  <cols>
    <col min="1" max="1" width="31.375" style="3" customWidth="1"/>
    <col min="2" max="2" width="10" style="4" bestFit="1" customWidth="1"/>
    <col min="3" max="3" width="5.125" style="41" customWidth="1"/>
    <col min="4" max="4" width="10" style="8" customWidth="1"/>
    <col min="5" max="5" width="10.75" style="4" customWidth="1"/>
    <col min="6" max="6" width="34.625" style="3" customWidth="1"/>
    <col min="7" max="7" width="10.875" style="3" customWidth="1"/>
    <col min="8" max="8" width="7.875" style="42" customWidth="1"/>
    <col min="9" max="16384" width="11" style="3"/>
  </cols>
  <sheetData>
    <row r="1" spans="1:9" ht="46.5">
      <c r="A1" s="92" t="s">
        <v>223</v>
      </c>
      <c r="B1" s="93"/>
      <c r="C1" s="38"/>
      <c r="D1" s="16"/>
      <c r="E1" s="7"/>
      <c r="F1" s="94" t="s">
        <v>225</v>
      </c>
      <c r="G1" s="95"/>
    </row>
    <row r="2" spans="1:9" ht="40.5" customHeight="1">
      <c r="B2" s="5" t="s">
        <v>222</v>
      </c>
      <c r="C2" s="76" t="s">
        <v>228</v>
      </c>
      <c r="D2" s="18" t="s">
        <v>230</v>
      </c>
      <c r="F2" s="6"/>
      <c r="G2" s="5" t="s">
        <v>222</v>
      </c>
      <c r="H2" s="76" t="s">
        <v>228</v>
      </c>
      <c r="I2" s="18" t="s">
        <v>230</v>
      </c>
    </row>
    <row r="3" spans="1:9">
      <c r="A3" s="1" t="s">
        <v>0</v>
      </c>
      <c r="B3" s="2">
        <v>2.2999999999999998</v>
      </c>
      <c r="C3" s="77"/>
      <c r="D3" s="19" t="str">
        <f t="shared" ref="D3:D26" si="0">IF(C:C=0,"",B3*C3)</f>
        <v/>
      </c>
      <c r="F3" s="10" t="s">
        <v>44</v>
      </c>
      <c r="G3" s="11">
        <v>6.7</v>
      </c>
      <c r="H3" s="77"/>
      <c r="I3" s="19" t="str">
        <f t="shared" ref="I3:I24" si="1">IF(H:H=0,"",G3*H3)</f>
        <v/>
      </c>
    </row>
    <row r="4" spans="1:9">
      <c r="A4" s="1" t="s">
        <v>22</v>
      </c>
      <c r="B4" s="2">
        <v>2.95</v>
      </c>
      <c r="C4" s="77"/>
      <c r="D4" s="19" t="str">
        <f t="shared" si="0"/>
        <v/>
      </c>
      <c r="F4" s="10" t="s">
        <v>45</v>
      </c>
      <c r="G4" s="11">
        <v>9.75</v>
      </c>
      <c r="H4" s="77"/>
      <c r="I4" s="19" t="str">
        <f t="shared" ref="I4" si="2">IF(H:H=0,"",G4*H4)</f>
        <v/>
      </c>
    </row>
    <row r="5" spans="1:9">
      <c r="A5" s="1" t="s">
        <v>11</v>
      </c>
      <c r="B5" s="2">
        <v>2.9</v>
      </c>
      <c r="C5" s="77"/>
      <c r="D5" s="19" t="str">
        <f t="shared" si="0"/>
        <v/>
      </c>
      <c r="F5" s="10" t="s">
        <v>24</v>
      </c>
      <c r="G5" s="11">
        <v>8.9499999999999993</v>
      </c>
      <c r="H5" s="77"/>
      <c r="I5" s="19" t="str">
        <f t="shared" si="1"/>
        <v/>
      </c>
    </row>
    <row r="6" spans="1:9">
      <c r="A6" s="1" t="s">
        <v>10</v>
      </c>
      <c r="B6" s="2">
        <v>7.6</v>
      </c>
      <c r="C6" s="77"/>
      <c r="D6" s="19" t="str">
        <f t="shared" si="0"/>
        <v/>
      </c>
      <c r="F6" s="10" t="s">
        <v>25</v>
      </c>
      <c r="G6" s="11">
        <v>9.9499999999999993</v>
      </c>
      <c r="H6" s="77"/>
      <c r="I6" s="19" t="str">
        <f t="shared" si="1"/>
        <v/>
      </c>
    </row>
    <row r="7" spans="1:9">
      <c r="A7" s="1" t="s">
        <v>1</v>
      </c>
      <c r="B7" s="2">
        <v>3.5</v>
      </c>
      <c r="C7" s="77"/>
      <c r="D7" s="19" t="str">
        <f t="shared" si="0"/>
        <v/>
      </c>
      <c r="F7" s="10" t="s">
        <v>26</v>
      </c>
      <c r="G7" s="11">
        <v>15.3</v>
      </c>
      <c r="H7" s="77"/>
      <c r="I7" s="19" t="str">
        <f t="shared" si="1"/>
        <v/>
      </c>
    </row>
    <row r="8" spans="1:9">
      <c r="A8" s="1" t="s">
        <v>12</v>
      </c>
      <c r="B8" s="2">
        <v>3.6</v>
      </c>
      <c r="C8" s="77"/>
      <c r="D8" s="19" t="str">
        <f t="shared" si="0"/>
        <v/>
      </c>
      <c r="F8" s="10" t="s">
        <v>27</v>
      </c>
      <c r="G8" s="11">
        <v>12.3</v>
      </c>
      <c r="H8" s="77"/>
      <c r="I8" s="19" t="str">
        <f t="shared" si="1"/>
        <v/>
      </c>
    </row>
    <row r="9" spans="1:9">
      <c r="A9" s="1" t="s">
        <v>13</v>
      </c>
      <c r="B9" s="2">
        <v>6.55</v>
      </c>
      <c r="C9" s="77"/>
      <c r="D9" s="19" t="str">
        <f t="shared" si="0"/>
        <v/>
      </c>
      <c r="F9" s="10" t="s">
        <v>28</v>
      </c>
      <c r="G9" s="11">
        <v>13.6</v>
      </c>
      <c r="H9" s="77"/>
      <c r="I9" s="19" t="str">
        <f t="shared" si="1"/>
        <v/>
      </c>
    </row>
    <row r="10" spans="1:9">
      <c r="A10" s="1" t="s">
        <v>14</v>
      </c>
      <c r="B10" s="2">
        <v>4.55</v>
      </c>
      <c r="C10" s="77"/>
      <c r="D10" s="19" t="str">
        <f t="shared" si="0"/>
        <v/>
      </c>
      <c r="F10" s="10" t="s">
        <v>29</v>
      </c>
      <c r="G10" s="11">
        <v>15.95</v>
      </c>
      <c r="H10" s="77"/>
      <c r="I10" s="19" t="str">
        <f t="shared" si="1"/>
        <v/>
      </c>
    </row>
    <row r="11" spans="1:9">
      <c r="A11" s="1" t="s">
        <v>15</v>
      </c>
      <c r="B11" s="2">
        <v>5.4</v>
      </c>
      <c r="C11" s="77"/>
      <c r="D11" s="19" t="str">
        <f t="shared" si="0"/>
        <v/>
      </c>
      <c r="F11" s="10" t="s">
        <v>30</v>
      </c>
      <c r="G11" s="11">
        <v>19.95</v>
      </c>
      <c r="H11" s="77"/>
      <c r="I11" s="19" t="str">
        <f t="shared" si="1"/>
        <v/>
      </c>
    </row>
    <row r="12" spans="1:9">
      <c r="A12" s="1" t="s">
        <v>16</v>
      </c>
      <c r="B12" s="2">
        <v>6.3</v>
      </c>
      <c r="C12" s="77"/>
      <c r="D12" s="19" t="str">
        <f t="shared" si="0"/>
        <v/>
      </c>
      <c r="F12" s="10" t="s">
        <v>31</v>
      </c>
      <c r="G12" s="11">
        <v>16.100000000000001</v>
      </c>
      <c r="H12" s="77"/>
      <c r="I12" s="19" t="str">
        <f t="shared" si="1"/>
        <v/>
      </c>
    </row>
    <row r="13" spans="1:9">
      <c r="A13" s="1" t="s">
        <v>17</v>
      </c>
      <c r="B13" s="2">
        <v>10.9</v>
      </c>
      <c r="C13" s="77"/>
      <c r="D13" s="19" t="str">
        <f t="shared" si="0"/>
        <v/>
      </c>
      <c r="F13" s="10" t="s">
        <v>32</v>
      </c>
      <c r="G13" s="11">
        <v>18.100000000000001</v>
      </c>
      <c r="H13" s="77"/>
      <c r="I13" s="19" t="str">
        <f t="shared" si="1"/>
        <v/>
      </c>
    </row>
    <row r="14" spans="1:9">
      <c r="A14" s="1" t="s">
        <v>2</v>
      </c>
      <c r="B14" s="2">
        <v>7.35</v>
      </c>
      <c r="C14" s="77"/>
      <c r="D14" s="19" t="str">
        <f t="shared" si="0"/>
        <v/>
      </c>
      <c r="F14" s="10" t="s">
        <v>36</v>
      </c>
      <c r="G14" s="11">
        <v>20.399999999999999</v>
      </c>
      <c r="H14" s="77"/>
      <c r="I14" s="19" t="str">
        <f t="shared" si="1"/>
        <v/>
      </c>
    </row>
    <row r="15" spans="1:9">
      <c r="A15" s="1" t="s">
        <v>3</v>
      </c>
      <c r="B15" s="2">
        <v>8.5</v>
      </c>
      <c r="C15" s="77"/>
      <c r="D15" s="19" t="str">
        <f t="shared" si="0"/>
        <v/>
      </c>
      <c r="F15" s="10" t="s">
        <v>33</v>
      </c>
      <c r="G15" s="11">
        <v>25.7</v>
      </c>
      <c r="H15" s="77"/>
      <c r="I15" s="19" t="str">
        <f t="shared" si="1"/>
        <v/>
      </c>
    </row>
    <row r="16" spans="1:9">
      <c r="A16" s="1" t="s">
        <v>4</v>
      </c>
      <c r="B16" s="2">
        <v>10.3</v>
      </c>
      <c r="C16" s="77"/>
      <c r="D16" s="19" t="str">
        <f t="shared" si="0"/>
        <v/>
      </c>
      <c r="F16" s="10" t="s">
        <v>34</v>
      </c>
      <c r="G16" s="11">
        <v>21.8</v>
      </c>
      <c r="H16" s="77"/>
      <c r="I16" s="19" t="str">
        <f t="shared" si="1"/>
        <v/>
      </c>
    </row>
    <row r="17" spans="1:9">
      <c r="A17" s="1" t="s">
        <v>5</v>
      </c>
      <c r="B17" s="2">
        <v>12.4</v>
      </c>
      <c r="C17" s="77"/>
      <c r="D17" s="19" t="str">
        <f t="shared" si="0"/>
        <v/>
      </c>
      <c r="F17" s="10" t="s">
        <v>35</v>
      </c>
      <c r="G17" s="11">
        <v>26.8</v>
      </c>
      <c r="H17" s="77"/>
      <c r="I17" s="19" t="str">
        <f t="shared" si="1"/>
        <v/>
      </c>
    </row>
    <row r="18" spans="1:9">
      <c r="A18" s="1" t="s">
        <v>6</v>
      </c>
      <c r="B18" s="2">
        <v>9.65</v>
      </c>
      <c r="C18" s="77"/>
      <c r="D18" s="19" t="str">
        <f t="shared" si="0"/>
        <v/>
      </c>
      <c r="F18" s="10" t="s">
        <v>39</v>
      </c>
      <c r="G18" s="11">
        <v>35.950000000000003</v>
      </c>
      <c r="H18" s="77"/>
      <c r="I18" s="19" t="str">
        <f t="shared" si="1"/>
        <v/>
      </c>
    </row>
    <row r="19" spans="1:9">
      <c r="A19" s="1" t="s">
        <v>7</v>
      </c>
      <c r="B19" s="2">
        <v>11.25</v>
      </c>
      <c r="C19" s="77"/>
      <c r="D19" s="19" t="str">
        <f t="shared" si="0"/>
        <v/>
      </c>
      <c r="F19" s="10" t="s">
        <v>37</v>
      </c>
      <c r="G19" s="11">
        <v>34.950000000000003</v>
      </c>
      <c r="H19" s="77"/>
      <c r="I19" s="19" t="str">
        <f t="shared" si="1"/>
        <v/>
      </c>
    </row>
    <row r="20" spans="1:9">
      <c r="A20" s="1" t="s">
        <v>8</v>
      </c>
      <c r="B20" s="2">
        <v>12.45</v>
      </c>
      <c r="C20" s="77"/>
      <c r="D20" s="19" t="str">
        <f t="shared" si="0"/>
        <v/>
      </c>
      <c r="F20" s="10" t="s">
        <v>38</v>
      </c>
      <c r="G20" s="11">
        <v>31.6</v>
      </c>
      <c r="H20" s="77"/>
      <c r="I20" s="19" t="str">
        <f t="shared" si="1"/>
        <v/>
      </c>
    </row>
    <row r="21" spans="1:9">
      <c r="A21" s="1" t="s">
        <v>9</v>
      </c>
      <c r="B21" s="2">
        <v>13.5</v>
      </c>
      <c r="C21" s="77"/>
      <c r="D21" s="19" t="str">
        <f t="shared" si="0"/>
        <v/>
      </c>
      <c r="F21" s="10" t="s">
        <v>40</v>
      </c>
      <c r="G21" s="11">
        <v>40.700000000000003</v>
      </c>
      <c r="H21" s="77"/>
      <c r="I21" s="19" t="str">
        <f t="shared" si="1"/>
        <v/>
      </c>
    </row>
    <row r="22" spans="1:9">
      <c r="A22" s="1" t="s">
        <v>23</v>
      </c>
      <c r="B22" s="2">
        <v>16.600000000000001</v>
      </c>
      <c r="C22" s="77"/>
      <c r="D22" s="19" t="str">
        <f t="shared" si="0"/>
        <v/>
      </c>
      <c r="F22" s="10" t="s">
        <v>42</v>
      </c>
      <c r="G22" s="11">
        <v>43.95</v>
      </c>
      <c r="H22" s="77"/>
      <c r="I22" s="19" t="str">
        <f t="shared" si="1"/>
        <v/>
      </c>
    </row>
    <row r="23" spans="1:9">
      <c r="A23" s="1" t="s">
        <v>18</v>
      </c>
      <c r="B23" s="2">
        <v>17.899999999999999</v>
      </c>
      <c r="C23" s="77"/>
      <c r="D23" s="19" t="str">
        <f t="shared" si="0"/>
        <v/>
      </c>
      <c r="F23" s="10" t="s">
        <v>43</v>
      </c>
      <c r="G23" s="11">
        <v>44.9</v>
      </c>
      <c r="H23" s="77"/>
      <c r="I23" s="19" t="str">
        <f t="shared" si="1"/>
        <v/>
      </c>
    </row>
    <row r="24" spans="1:9">
      <c r="A24" s="1" t="s">
        <v>20</v>
      </c>
      <c r="B24" s="2">
        <v>22.5</v>
      </c>
      <c r="C24" s="77"/>
      <c r="D24" s="19" t="str">
        <f t="shared" si="0"/>
        <v/>
      </c>
      <c r="F24" s="10" t="s">
        <v>41</v>
      </c>
      <c r="G24" s="11">
        <v>72.5</v>
      </c>
      <c r="H24" s="77"/>
      <c r="I24" s="19" t="str">
        <f t="shared" si="1"/>
        <v/>
      </c>
    </row>
    <row r="25" spans="1:9">
      <c r="A25" s="1" t="s">
        <v>19</v>
      </c>
      <c r="B25" s="2">
        <v>25.2</v>
      </c>
      <c r="C25" s="77"/>
      <c r="D25" s="19" t="str">
        <f t="shared" si="0"/>
        <v/>
      </c>
      <c r="F25" s="21" t="s">
        <v>235</v>
      </c>
      <c r="G25" s="22"/>
      <c r="H25" s="43"/>
      <c r="I25" s="24">
        <f>SUM(I1:I24)</f>
        <v>0</v>
      </c>
    </row>
    <row r="26" spans="1:9">
      <c r="A26" s="1" t="s">
        <v>21</v>
      </c>
      <c r="B26" s="2">
        <v>30.3</v>
      </c>
      <c r="C26" s="77"/>
      <c r="D26" s="19" t="str">
        <f t="shared" si="0"/>
        <v/>
      </c>
      <c r="F26" s="6"/>
      <c r="G26" s="6"/>
      <c r="H26" s="44"/>
      <c r="I26" s="17"/>
    </row>
    <row r="27" spans="1:9">
      <c r="A27" s="21" t="s">
        <v>235</v>
      </c>
      <c r="B27" s="22"/>
      <c r="C27" s="40"/>
      <c r="D27" s="23">
        <f>SUM(D3:D26)</f>
        <v>0</v>
      </c>
      <c r="H27" s="44"/>
      <c r="I27" s="17"/>
    </row>
    <row r="28" spans="1:9">
      <c r="C28" s="39"/>
      <c r="D28" s="19" t="str">
        <f t="shared" ref="D28:D57" si="3">IF(C:C=0,"",B28*C28)</f>
        <v/>
      </c>
    </row>
    <row r="29" spans="1:9">
      <c r="C29" s="39"/>
      <c r="D29" s="19" t="str">
        <f t="shared" si="3"/>
        <v/>
      </c>
    </row>
    <row r="30" spans="1:9">
      <c r="C30" s="39"/>
      <c r="D30" s="19" t="str">
        <f t="shared" si="3"/>
        <v/>
      </c>
    </row>
    <row r="31" spans="1:9">
      <c r="C31" s="39"/>
      <c r="D31" s="19" t="str">
        <f t="shared" si="3"/>
        <v/>
      </c>
    </row>
    <row r="32" spans="1:9">
      <c r="C32" s="39"/>
      <c r="D32" s="19" t="str">
        <f t="shared" si="3"/>
        <v/>
      </c>
    </row>
    <row r="33" spans="3:4">
      <c r="C33" s="39"/>
      <c r="D33" s="19" t="str">
        <f t="shared" si="3"/>
        <v/>
      </c>
    </row>
    <row r="34" spans="3:4">
      <c r="C34" s="39"/>
      <c r="D34" s="19" t="str">
        <f t="shared" si="3"/>
        <v/>
      </c>
    </row>
    <row r="35" spans="3:4">
      <c r="C35" s="39"/>
      <c r="D35" s="19" t="str">
        <f t="shared" si="3"/>
        <v/>
      </c>
    </row>
    <row r="36" spans="3:4">
      <c r="C36" s="39"/>
      <c r="D36" s="19" t="str">
        <f t="shared" si="3"/>
        <v/>
      </c>
    </row>
    <row r="37" spans="3:4">
      <c r="C37" s="39"/>
      <c r="D37" s="19" t="str">
        <f t="shared" si="3"/>
        <v/>
      </c>
    </row>
    <row r="38" spans="3:4">
      <c r="C38" s="39"/>
      <c r="D38" s="19" t="str">
        <f t="shared" si="3"/>
        <v/>
      </c>
    </row>
    <row r="39" spans="3:4">
      <c r="C39" s="39"/>
      <c r="D39" s="19" t="str">
        <f t="shared" si="3"/>
        <v/>
      </c>
    </row>
    <row r="40" spans="3:4">
      <c r="C40" s="39"/>
      <c r="D40" s="19" t="str">
        <f t="shared" si="3"/>
        <v/>
      </c>
    </row>
    <row r="41" spans="3:4">
      <c r="C41" s="39"/>
      <c r="D41" s="19" t="str">
        <f t="shared" si="3"/>
        <v/>
      </c>
    </row>
    <row r="42" spans="3:4">
      <c r="C42" s="39"/>
      <c r="D42" s="19" t="str">
        <f t="shared" si="3"/>
        <v/>
      </c>
    </row>
    <row r="43" spans="3:4">
      <c r="C43" s="39"/>
      <c r="D43" s="19" t="str">
        <f t="shared" si="3"/>
        <v/>
      </c>
    </row>
    <row r="44" spans="3:4">
      <c r="C44" s="39"/>
      <c r="D44" s="19" t="str">
        <f t="shared" si="3"/>
        <v/>
      </c>
    </row>
    <row r="45" spans="3:4">
      <c r="C45" s="39"/>
      <c r="D45" s="19" t="str">
        <f t="shared" si="3"/>
        <v/>
      </c>
    </row>
    <row r="46" spans="3:4">
      <c r="C46" s="39"/>
      <c r="D46" s="19" t="str">
        <f t="shared" si="3"/>
        <v/>
      </c>
    </row>
    <row r="47" spans="3:4">
      <c r="C47" s="39"/>
      <c r="D47" s="19" t="str">
        <f t="shared" si="3"/>
        <v/>
      </c>
    </row>
    <row r="48" spans="3:4">
      <c r="C48" s="39"/>
      <c r="D48" s="19" t="str">
        <f t="shared" si="3"/>
        <v/>
      </c>
    </row>
    <row r="49" spans="3:4">
      <c r="C49" s="39"/>
      <c r="D49" s="19" t="str">
        <f t="shared" si="3"/>
        <v/>
      </c>
    </row>
    <row r="50" spans="3:4">
      <c r="C50" s="39"/>
      <c r="D50" s="19" t="str">
        <f t="shared" si="3"/>
        <v/>
      </c>
    </row>
    <row r="51" spans="3:4">
      <c r="C51" s="39"/>
      <c r="D51" s="19" t="str">
        <f t="shared" si="3"/>
        <v/>
      </c>
    </row>
    <row r="52" spans="3:4">
      <c r="C52" s="39"/>
      <c r="D52" s="19" t="str">
        <f t="shared" si="3"/>
        <v/>
      </c>
    </row>
    <row r="53" spans="3:4">
      <c r="C53" s="39"/>
      <c r="D53" s="19" t="str">
        <f t="shared" si="3"/>
        <v/>
      </c>
    </row>
    <row r="54" spans="3:4">
      <c r="C54" s="39"/>
      <c r="D54" s="19" t="str">
        <f t="shared" si="3"/>
        <v/>
      </c>
    </row>
    <row r="55" spans="3:4">
      <c r="C55" s="39"/>
      <c r="D55" s="19" t="str">
        <f t="shared" si="3"/>
        <v/>
      </c>
    </row>
    <row r="56" spans="3:4">
      <c r="C56" s="39"/>
      <c r="D56" s="19" t="str">
        <f t="shared" si="3"/>
        <v/>
      </c>
    </row>
    <row r="57" spans="3:4">
      <c r="C57" s="39"/>
      <c r="D57" s="19" t="str">
        <f t="shared" si="3"/>
        <v/>
      </c>
    </row>
    <row r="58" spans="3:4">
      <c r="D58" s="8">
        <f>SUM(D3:D57)</f>
        <v>0</v>
      </c>
    </row>
  </sheetData>
  <sheetProtection algorithmName="SHA-512" hashValue="tY1b8bi7TFILA435kCplU5JVCnKCY2IphQVrllTPyiucKzxBAG3HwT1ac4LYU/akH4jym72i7oHF6uhH8CW7Ww==" saltValue="ImcgujSMtcyPfS8olpk2oA==" spinCount="100000" sheet="1" objects="1" scenarios="1" selectLockedCells="1"/>
  <sortState xmlns:xlrd2="http://schemas.microsoft.com/office/spreadsheetml/2017/richdata2" ref="A3:R364">
    <sortCondition ref="A3:A364"/>
  </sortState>
  <mergeCells count="2">
    <mergeCell ref="A1:B1"/>
    <mergeCell ref="F1:G1"/>
  </mergeCells>
  <printOptions horizontalCentered="1"/>
  <pageMargins left="0.25" right="0.25" top="0.75" bottom="0.75" header="0.3" footer="0.3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FF00"/>
  </sheetPr>
  <dimension ref="A1:I93"/>
  <sheetViews>
    <sheetView view="pageBreakPreview" zoomScaleNormal="100" zoomScaleSheetLayoutView="100" workbookViewId="0">
      <selection activeCell="C18" sqref="C18"/>
    </sheetView>
  </sheetViews>
  <sheetFormatPr baseColWidth="10" defaultColWidth="11" defaultRowHeight="18.75"/>
  <cols>
    <col min="1" max="1" width="27.625" style="3" customWidth="1"/>
    <col min="2" max="2" width="10.5" style="8" customWidth="1"/>
    <col min="3" max="3" width="5.125" style="41" customWidth="1"/>
    <col min="4" max="4" width="10" style="8" customWidth="1"/>
    <col min="5" max="5" width="6.5" style="4" customWidth="1"/>
    <col min="6" max="6" width="30.375" style="3" customWidth="1"/>
    <col min="7" max="7" width="11" style="3"/>
    <col min="8" max="8" width="5.125" style="41" customWidth="1"/>
    <col min="9" max="9" width="11.625" style="8" bestFit="1" customWidth="1"/>
    <col min="10" max="16384" width="11" style="3"/>
  </cols>
  <sheetData>
    <row r="1" spans="1:9" ht="46.5">
      <c r="A1" s="14" t="s">
        <v>226</v>
      </c>
      <c r="B1" s="15"/>
      <c r="C1" s="38"/>
      <c r="D1" s="16"/>
      <c r="H1" s="38"/>
      <c r="I1" s="16"/>
    </row>
    <row r="2" spans="1:9" ht="37.5" customHeight="1">
      <c r="A2" s="1"/>
      <c r="B2" s="83" t="s">
        <v>222</v>
      </c>
      <c r="C2" s="76" t="s">
        <v>228</v>
      </c>
      <c r="D2" s="18" t="s">
        <v>230</v>
      </c>
      <c r="E2" s="1"/>
      <c r="F2" s="1"/>
      <c r="G2" s="83" t="s">
        <v>222</v>
      </c>
      <c r="H2" s="76" t="s">
        <v>228</v>
      </c>
      <c r="I2" s="18" t="s">
        <v>230</v>
      </c>
    </row>
    <row r="3" spans="1:9">
      <c r="A3" s="79" t="s">
        <v>197</v>
      </c>
      <c r="B3" s="80">
        <v>3.9</v>
      </c>
      <c r="C3" s="82"/>
      <c r="D3" s="81" t="str">
        <f t="shared" ref="D3:D34" si="0">IF(C:C=0,"",B3*C3)</f>
        <v/>
      </c>
      <c r="F3" s="79" t="s">
        <v>163</v>
      </c>
      <c r="G3" s="80">
        <v>43.2</v>
      </c>
      <c r="H3" s="82"/>
      <c r="I3" s="81" t="str">
        <f>IF(H:H=0,"",G3*H3)</f>
        <v/>
      </c>
    </row>
    <row r="4" spans="1:9">
      <c r="A4" s="1" t="s">
        <v>198</v>
      </c>
      <c r="B4" s="9">
        <v>4.5999999999999996</v>
      </c>
      <c r="C4" s="77"/>
      <c r="D4" s="19" t="str">
        <f t="shared" si="0"/>
        <v/>
      </c>
      <c r="F4" s="1" t="s">
        <v>157</v>
      </c>
      <c r="G4" s="9">
        <v>50.8</v>
      </c>
      <c r="H4" s="77"/>
      <c r="I4" s="19" t="str">
        <f t="shared" ref="I4:I41" si="1">IF(H:H=0,"",G4*H4)</f>
        <v/>
      </c>
    </row>
    <row r="5" spans="1:9">
      <c r="A5" s="1" t="s">
        <v>199</v>
      </c>
      <c r="B5" s="9">
        <v>4.75</v>
      </c>
      <c r="C5" s="77"/>
      <c r="D5" s="19" t="str">
        <f t="shared" si="0"/>
        <v/>
      </c>
      <c r="F5" s="1" t="s">
        <v>158</v>
      </c>
      <c r="G5" s="9">
        <v>83.6</v>
      </c>
      <c r="H5" s="77"/>
      <c r="I5" s="19" t="str">
        <f t="shared" si="1"/>
        <v/>
      </c>
    </row>
    <row r="6" spans="1:9">
      <c r="A6" s="1" t="s">
        <v>200</v>
      </c>
      <c r="B6" s="9">
        <v>6.4</v>
      </c>
      <c r="C6" s="77"/>
      <c r="D6" s="19" t="str">
        <f t="shared" si="0"/>
        <v/>
      </c>
      <c r="F6" s="1" t="s">
        <v>159</v>
      </c>
      <c r="G6" s="9">
        <v>90.8</v>
      </c>
      <c r="H6" s="77"/>
      <c r="I6" s="19" t="str">
        <f t="shared" si="1"/>
        <v/>
      </c>
    </row>
    <row r="7" spans="1:9">
      <c r="A7" s="1" t="s">
        <v>201</v>
      </c>
      <c r="B7" s="9">
        <v>9.9</v>
      </c>
      <c r="C7" s="77"/>
      <c r="D7" s="19" t="str">
        <f t="shared" si="0"/>
        <v/>
      </c>
      <c r="F7" s="1" t="s">
        <v>160</v>
      </c>
      <c r="G7" s="9">
        <v>36.6</v>
      </c>
      <c r="H7" s="77"/>
      <c r="I7" s="19" t="str">
        <f t="shared" si="1"/>
        <v/>
      </c>
    </row>
    <row r="8" spans="1:9">
      <c r="A8" s="1" t="s">
        <v>202</v>
      </c>
      <c r="B8" s="9">
        <v>5.75</v>
      </c>
      <c r="C8" s="77"/>
      <c r="D8" s="19" t="str">
        <f t="shared" si="0"/>
        <v/>
      </c>
      <c r="F8" s="1" t="s">
        <v>168</v>
      </c>
      <c r="G8" s="9">
        <v>38.799999999999997</v>
      </c>
      <c r="H8" s="77"/>
      <c r="I8" s="19" t="str">
        <f t="shared" si="1"/>
        <v/>
      </c>
    </row>
    <row r="9" spans="1:9">
      <c r="A9" s="1" t="s">
        <v>203</v>
      </c>
      <c r="B9" s="9">
        <v>5.65</v>
      </c>
      <c r="C9" s="77"/>
      <c r="D9" s="19" t="str">
        <f t="shared" si="0"/>
        <v/>
      </c>
      <c r="F9" s="1" t="s">
        <v>169</v>
      </c>
      <c r="G9" s="9">
        <v>41.4</v>
      </c>
      <c r="H9" s="77"/>
      <c r="I9" s="19" t="str">
        <f t="shared" si="1"/>
        <v/>
      </c>
    </row>
    <row r="10" spans="1:9">
      <c r="A10" s="1" t="s">
        <v>128</v>
      </c>
      <c r="B10" s="9">
        <v>6.65</v>
      </c>
      <c r="C10" s="77"/>
      <c r="D10" s="19" t="str">
        <f t="shared" si="0"/>
        <v/>
      </c>
      <c r="F10" s="1" t="s">
        <v>170</v>
      </c>
      <c r="G10" s="9">
        <v>46.6</v>
      </c>
      <c r="H10" s="77"/>
      <c r="I10" s="19" t="str">
        <f t="shared" si="1"/>
        <v/>
      </c>
    </row>
    <row r="11" spans="1:9">
      <c r="A11" s="1" t="s">
        <v>204</v>
      </c>
      <c r="B11" s="9">
        <v>7.3</v>
      </c>
      <c r="C11" s="77"/>
      <c r="D11" s="19" t="str">
        <f t="shared" si="0"/>
        <v/>
      </c>
      <c r="F11" s="1" t="s">
        <v>171</v>
      </c>
      <c r="G11" s="9">
        <v>78.8</v>
      </c>
      <c r="H11" s="77"/>
      <c r="I11" s="19" t="str">
        <f t="shared" si="1"/>
        <v/>
      </c>
    </row>
    <row r="12" spans="1:9">
      <c r="A12" s="1" t="s">
        <v>205</v>
      </c>
      <c r="B12" s="9">
        <v>7.95</v>
      </c>
      <c r="C12" s="77"/>
      <c r="D12" s="19" t="str">
        <f t="shared" si="0"/>
        <v/>
      </c>
      <c r="F12" s="1" t="s">
        <v>164</v>
      </c>
      <c r="G12" s="9">
        <v>92.2</v>
      </c>
      <c r="H12" s="77"/>
      <c r="I12" s="19" t="str">
        <f t="shared" si="1"/>
        <v/>
      </c>
    </row>
    <row r="13" spans="1:9">
      <c r="A13" s="1" t="s">
        <v>206</v>
      </c>
      <c r="B13" s="9">
        <v>9.1999999999999993</v>
      </c>
      <c r="C13" s="77"/>
      <c r="D13" s="19" t="str">
        <f t="shared" si="0"/>
        <v/>
      </c>
      <c r="F13" s="1" t="s">
        <v>165</v>
      </c>
      <c r="G13" s="9">
        <v>99.4</v>
      </c>
      <c r="H13" s="77"/>
      <c r="I13" s="19" t="str">
        <f t="shared" si="1"/>
        <v/>
      </c>
    </row>
    <row r="14" spans="1:9">
      <c r="A14" s="1" t="s">
        <v>207</v>
      </c>
      <c r="B14" s="9">
        <v>10.8</v>
      </c>
      <c r="C14" s="77"/>
      <c r="D14" s="19" t="str">
        <f t="shared" si="0"/>
        <v/>
      </c>
      <c r="F14" s="1" t="s">
        <v>166</v>
      </c>
      <c r="G14" s="9">
        <v>43.5</v>
      </c>
      <c r="H14" s="77"/>
      <c r="I14" s="19" t="str">
        <f t="shared" si="1"/>
        <v/>
      </c>
    </row>
    <row r="15" spans="1:9">
      <c r="A15" s="1" t="s">
        <v>208</v>
      </c>
      <c r="B15" s="9">
        <v>12.8</v>
      </c>
      <c r="C15" s="77"/>
      <c r="D15" s="19" t="str">
        <f t="shared" si="0"/>
        <v/>
      </c>
      <c r="F15" s="1" t="s">
        <v>167</v>
      </c>
      <c r="G15" s="9">
        <v>50</v>
      </c>
      <c r="H15" s="77"/>
      <c r="I15" s="19" t="str">
        <f t="shared" si="1"/>
        <v/>
      </c>
    </row>
    <row r="16" spans="1:9">
      <c r="A16" s="1" t="s">
        <v>209</v>
      </c>
      <c r="B16" s="9">
        <v>7.7</v>
      </c>
      <c r="C16" s="77"/>
      <c r="D16" s="19" t="str">
        <f t="shared" si="0"/>
        <v/>
      </c>
      <c r="F16" s="1" t="s">
        <v>176</v>
      </c>
      <c r="G16" s="9">
        <v>56.6</v>
      </c>
      <c r="H16" s="77"/>
      <c r="I16" s="19" t="str">
        <f t="shared" si="1"/>
        <v/>
      </c>
    </row>
    <row r="17" spans="1:9">
      <c r="A17" s="1" t="s">
        <v>210</v>
      </c>
      <c r="B17" s="9">
        <v>7.65</v>
      </c>
      <c r="C17" s="77"/>
      <c r="D17" s="19" t="str">
        <f t="shared" si="0"/>
        <v/>
      </c>
      <c r="F17" s="1" t="s">
        <v>177</v>
      </c>
      <c r="G17" s="9">
        <v>49.8</v>
      </c>
      <c r="H17" s="77"/>
      <c r="I17" s="19" t="str">
        <f t="shared" si="1"/>
        <v/>
      </c>
    </row>
    <row r="18" spans="1:9">
      <c r="A18" s="1" t="s">
        <v>129</v>
      </c>
      <c r="B18" s="9">
        <v>12.5</v>
      </c>
      <c r="C18" s="77"/>
      <c r="D18" s="19" t="str">
        <f t="shared" si="0"/>
        <v/>
      </c>
      <c r="F18" s="1" t="s">
        <v>178</v>
      </c>
      <c r="G18" s="9">
        <v>74.5</v>
      </c>
      <c r="H18" s="77"/>
      <c r="I18" s="19" t="str">
        <f t="shared" si="1"/>
        <v/>
      </c>
    </row>
    <row r="19" spans="1:9">
      <c r="A19" s="1" t="s">
        <v>211</v>
      </c>
      <c r="B19" s="9">
        <v>13.5</v>
      </c>
      <c r="C19" s="77"/>
      <c r="D19" s="19" t="str">
        <f t="shared" si="0"/>
        <v/>
      </c>
      <c r="F19" s="1" t="s">
        <v>179</v>
      </c>
      <c r="G19" s="9">
        <v>86.4</v>
      </c>
      <c r="H19" s="77"/>
      <c r="I19" s="19" t="str">
        <f t="shared" si="1"/>
        <v/>
      </c>
    </row>
    <row r="20" spans="1:9">
      <c r="A20" s="1" t="s">
        <v>212</v>
      </c>
      <c r="B20" s="9">
        <v>18.75</v>
      </c>
      <c r="C20" s="77"/>
      <c r="D20" s="19" t="str">
        <f t="shared" si="0"/>
        <v/>
      </c>
      <c r="F20" s="1" t="s">
        <v>172</v>
      </c>
      <c r="G20" s="9">
        <v>95.5</v>
      </c>
      <c r="H20" s="77"/>
      <c r="I20" s="19" t="str">
        <f t="shared" si="1"/>
        <v/>
      </c>
    </row>
    <row r="21" spans="1:9">
      <c r="A21" s="1" t="s">
        <v>213</v>
      </c>
      <c r="B21" s="9">
        <v>8.5</v>
      </c>
      <c r="C21" s="77"/>
      <c r="D21" s="19" t="str">
        <f t="shared" si="0"/>
        <v/>
      </c>
      <c r="F21" s="1" t="s">
        <v>173</v>
      </c>
      <c r="G21" s="9">
        <v>114.6</v>
      </c>
      <c r="H21" s="77"/>
      <c r="I21" s="19" t="str">
        <f t="shared" si="1"/>
        <v/>
      </c>
    </row>
    <row r="22" spans="1:9">
      <c r="A22" s="1" t="s">
        <v>214</v>
      </c>
      <c r="B22" s="9">
        <v>9.8000000000000007</v>
      </c>
      <c r="C22" s="77"/>
      <c r="D22" s="19" t="str">
        <f t="shared" si="0"/>
        <v/>
      </c>
      <c r="F22" s="1" t="s">
        <v>174</v>
      </c>
      <c r="G22" s="9">
        <v>122.6</v>
      </c>
      <c r="H22" s="77"/>
      <c r="I22" s="19" t="str">
        <f t="shared" si="1"/>
        <v/>
      </c>
    </row>
    <row r="23" spans="1:9">
      <c r="A23" s="1" t="s">
        <v>215</v>
      </c>
      <c r="B23" s="9">
        <v>11.9</v>
      </c>
      <c r="C23" s="77"/>
      <c r="D23" s="19" t="str">
        <f t="shared" si="0"/>
        <v/>
      </c>
      <c r="F23" s="1" t="s">
        <v>175</v>
      </c>
      <c r="G23" s="9">
        <v>130.4</v>
      </c>
      <c r="H23" s="77"/>
      <c r="I23" s="19" t="str">
        <f t="shared" si="1"/>
        <v/>
      </c>
    </row>
    <row r="24" spans="1:9">
      <c r="A24" s="1" t="s">
        <v>216</v>
      </c>
      <c r="B24" s="9">
        <v>12</v>
      </c>
      <c r="C24" s="77"/>
      <c r="D24" s="19" t="str">
        <f t="shared" si="0"/>
        <v/>
      </c>
      <c r="F24" s="1" t="s">
        <v>183</v>
      </c>
      <c r="G24" s="9">
        <v>95.35</v>
      </c>
      <c r="H24" s="77"/>
      <c r="I24" s="19" t="str">
        <f t="shared" si="1"/>
        <v/>
      </c>
    </row>
    <row r="25" spans="1:9">
      <c r="A25" s="1" t="s">
        <v>130</v>
      </c>
      <c r="B25" s="9">
        <v>17.5</v>
      </c>
      <c r="C25" s="77"/>
      <c r="D25" s="19" t="str">
        <f t="shared" si="0"/>
        <v/>
      </c>
      <c r="F25" s="1" t="s">
        <v>184</v>
      </c>
      <c r="G25" s="9">
        <v>119.1</v>
      </c>
      <c r="H25" s="77"/>
      <c r="I25" s="19" t="str">
        <f t="shared" si="1"/>
        <v/>
      </c>
    </row>
    <row r="26" spans="1:9">
      <c r="A26" s="1" t="s">
        <v>131</v>
      </c>
      <c r="B26" s="9">
        <v>20.5</v>
      </c>
      <c r="C26" s="77"/>
      <c r="D26" s="19" t="str">
        <f t="shared" si="0"/>
        <v/>
      </c>
      <c r="F26" s="1" t="s">
        <v>185</v>
      </c>
      <c r="G26" s="9">
        <v>123.5</v>
      </c>
      <c r="H26" s="77"/>
      <c r="I26" s="19" t="str">
        <f t="shared" si="1"/>
        <v/>
      </c>
    </row>
    <row r="27" spans="1:9">
      <c r="A27" s="1" t="s">
        <v>132</v>
      </c>
      <c r="B27" s="9">
        <v>21</v>
      </c>
      <c r="C27" s="77"/>
      <c r="D27" s="19" t="str">
        <f t="shared" si="0"/>
        <v/>
      </c>
      <c r="F27" s="1" t="s">
        <v>186</v>
      </c>
      <c r="G27" s="9">
        <v>120.6</v>
      </c>
      <c r="H27" s="77"/>
      <c r="I27" s="19" t="str">
        <f t="shared" si="1"/>
        <v/>
      </c>
    </row>
    <row r="28" spans="1:9">
      <c r="A28" s="1" t="s">
        <v>217</v>
      </c>
      <c r="B28" s="9">
        <v>23.8</v>
      </c>
      <c r="C28" s="77"/>
      <c r="D28" s="19" t="str">
        <f t="shared" si="0"/>
        <v/>
      </c>
      <c r="F28" s="1" t="s">
        <v>187</v>
      </c>
      <c r="G28" s="9">
        <v>155.30000000000001</v>
      </c>
      <c r="H28" s="77"/>
      <c r="I28" s="19" t="str">
        <f t="shared" si="1"/>
        <v/>
      </c>
    </row>
    <row r="29" spans="1:9">
      <c r="A29" s="1" t="s">
        <v>218</v>
      </c>
      <c r="B29" s="9">
        <v>31.9</v>
      </c>
      <c r="C29" s="77"/>
      <c r="D29" s="19" t="str">
        <f t="shared" si="0"/>
        <v/>
      </c>
      <c r="F29" s="1" t="s">
        <v>180</v>
      </c>
      <c r="G29" s="9">
        <v>178.3</v>
      </c>
      <c r="H29" s="77"/>
      <c r="I29" s="19" t="str">
        <f t="shared" si="1"/>
        <v/>
      </c>
    </row>
    <row r="30" spans="1:9">
      <c r="A30" s="1" t="s">
        <v>219</v>
      </c>
      <c r="B30" s="9">
        <v>10.9</v>
      </c>
      <c r="C30" s="77"/>
      <c r="D30" s="19" t="str">
        <f t="shared" si="0"/>
        <v/>
      </c>
      <c r="F30" s="1" t="s">
        <v>181</v>
      </c>
      <c r="G30" s="9">
        <v>137.19999999999999</v>
      </c>
      <c r="H30" s="77"/>
      <c r="I30" s="19" t="str">
        <f t="shared" si="1"/>
        <v/>
      </c>
    </row>
    <row r="31" spans="1:9">
      <c r="A31" s="1" t="s">
        <v>133</v>
      </c>
      <c r="B31" s="9">
        <v>21.5</v>
      </c>
      <c r="C31" s="77"/>
      <c r="D31" s="19" t="str">
        <f t="shared" si="0"/>
        <v/>
      </c>
      <c r="F31" s="1" t="s">
        <v>182</v>
      </c>
      <c r="G31" s="9">
        <v>148.80000000000001</v>
      </c>
      <c r="H31" s="77"/>
      <c r="I31" s="19" t="str">
        <f t="shared" si="1"/>
        <v/>
      </c>
    </row>
    <row r="32" spans="1:9">
      <c r="A32" s="1" t="s">
        <v>220</v>
      </c>
      <c r="B32" s="9">
        <v>11.4</v>
      </c>
      <c r="C32" s="77"/>
      <c r="D32" s="19" t="str">
        <f t="shared" si="0"/>
        <v/>
      </c>
      <c r="F32" s="1" t="s">
        <v>190</v>
      </c>
      <c r="G32" s="9">
        <v>158.30000000000001</v>
      </c>
      <c r="H32" s="77"/>
      <c r="I32" s="19" t="str">
        <f t="shared" si="1"/>
        <v/>
      </c>
    </row>
    <row r="33" spans="1:9">
      <c r="A33" s="1" t="s">
        <v>221</v>
      </c>
      <c r="B33" s="9">
        <v>12.6</v>
      </c>
      <c r="C33" s="77"/>
      <c r="D33" s="19" t="str">
        <f t="shared" si="0"/>
        <v/>
      </c>
      <c r="F33" s="1" t="s">
        <v>191</v>
      </c>
      <c r="G33" s="9">
        <v>168.4</v>
      </c>
      <c r="H33" s="77"/>
      <c r="I33" s="19" t="str">
        <f t="shared" si="1"/>
        <v/>
      </c>
    </row>
    <row r="34" spans="1:9">
      <c r="A34" s="1" t="s">
        <v>134</v>
      </c>
      <c r="B34" s="9">
        <v>13</v>
      </c>
      <c r="C34" s="77"/>
      <c r="D34" s="19" t="str">
        <f t="shared" si="0"/>
        <v/>
      </c>
      <c r="F34" s="1" t="s">
        <v>192</v>
      </c>
      <c r="G34" s="9">
        <v>179.3</v>
      </c>
      <c r="H34" s="77"/>
      <c r="I34" s="19" t="str">
        <f t="shared" si="1"/>
        <v/>
      </c>
    </row>
    <row r="35" spans="1:9">
      <c r="A35" s="1" t="s">
        <v>135</v>
      </c>
      <c r="B35" s="9">
        <v>20.6</v>
      </c>
      <c r="C35" s="77"/>
      <c r="D35" s="19" t="str">
        <f t="shared" ref="D35:D58" si="2">IF(C:C=0,"",B35*C35)</f>
        <v/>
      </c>
      <c r="F35" s="1" t="s">
        <v>193</v>
      </c>
      <c r="G35" s="9">
        <v>160.69999999999999</v>
      </c>
      <c r="H35" s="77"/>
      <c r="I35" s="19" t="str">
        <f t="shared" si="1"/>
        <v/>
      </c>
    </row>
    <row r="36" spans="1:9">
      <c r="A36" s="1" t="s">
        <v>136</v>
      </c>
      <c r="B36" s="9">
        <v>24.6</v>
      </c>
      <c r="C36" s="77"/>
      <c r="D36" s="19" t="str">
        <f t="shared" si="2"/>
        <v/>
      </c>
      <c r="F36" s="1" t="s">
        <v>227</v>
      </c>
      <c r="G36" s="9">
        <v>187.7</v>
      </c>
      <c r="H36" s="77"/>
      <c r="I36" s="19" t="str">
        <f t="shared" si="1"/>
        <v/>
      </c>
    </row>
    <row r="37" spans="1:9">
      <c r="A37" s="1" t="s">
        <v>137</v>
      </c>
      <c r="B37" s="9">
        <v>27.5</v>
      </c>
      <c r="C37" s="77"/>
      <c r="D37" s="19" t="str">
        <f t="shared" si="2"/>
        <v/>
      </c>
      <c r="F37" s="1" t="s">
        <v>188</v>
      </c>
      <c r="G37" s="9">
        <v>173.8</v>
      </c>
      <c r="H37" s="77"/>
      <c r="I37" s="19" t="str">
        <f t="shared" si="1"/>
        <v/>
      </c>
    </row>
    <row r="38" spans="1:9">
      <c r="A38" s="1" t="s">
        <v>138</v>
      </c>
      <c r="B38" s="9">
        <v>37.5</v>
      </c>
      <c r="C38" s="77"/>
      <c r="D38" s="19" t="str">
        <f t="shared" si="2"/>
        <v/>
      </c>
      <c r="F38" s="1" t="s">
        <v>189</v>
      </c>
      <c r="G38" s="9">
        <v>197</v>
      </c>
      <c r="H38" s="77"/>
      <c r="I38" s="19" t="str">
        <f t="shared" si="1"/>
        <v/>
      </c>
    </row>
    <row r="39" spans="1:9">
      <c r="A39" s="1" t="s">
        <v>139</v>
      </c>
      <c r="B39" s="9">
        <v>14.4</v>
      </c>
      <c r="C39" s="77"/>
      <c r="D39" s="19" t="str">
        <f t="shared" si="2"/>
        <v/>
      </c>
      <c r="F39" s="1" t="s">
        <v>195</v>
      </c>
      <c r="G39" s="9">
        <v>201.8</v>
      </c>
      <c r="H39" s="77"/>
      <c r="I39" s="19" t="str">
        <f t="shared" si="1"/>
        <v/>
      </c>
    </row>
    <row r="40" spans="1:9">
      <c r="A40" s="1" t="s">
        <v>140</v>
      </c>
      <c r="B40" s="9">
        <v>15.8</v>
      </c>
      <c r="C40" s="77"/>
      <c r="D40" s="19" t="str">
        <f t="shared" si="2"/>
        <v/>
      </c>
      <c r="F40" s="1" t="s">
        <v>196</v>
      </c>
      <c r="G40" s="9">
        <v>215.95</v>
      </c>
      <c r="H40" s="77"/>
      <c r="I40" s="19" t="str">
        <f t="shared" si="1"/>
        <v/>
      </c>
    </row>
    <row r="41" spans="1:9">
      <c r="A41" s="1" t="s">
        <v>141</v>
      </c>
      <c r="B41" s="9">
        <v>21.9</v>
      </c>
      <c r="C41" s="77"/>
      <c r="D41" s="19" t="str">
        <f t="shared" si="2"/>
        <v/>
      </c>
      <c r="F41" s="1" t="s">
        <v>194</v>
      </c>
      <c r="G41" s="9">
        <v>230.8</v>
      </c>
      <c r="H41" s="77"/>
      <c r="I41" s="19" t="str">
        <f t="shared" si="1"/>
        <v/>
      </c>
    </row>
    <row r="42" spans="1:9">
      <c r="A42" s="1" t="s">
        <v>145</v>
      </c>
      <c r="B42" s="9">
        <v>26.2</v>
      </c>
      <c r="C42" s="77"/>
      <c r="D42" s="19" t="str">
        <f t="shared" si="2"/>
        <v/>
      </c>
      <c r="F42" s="50" t="s">
        <v>233</v>
      </c>
      <c r="G42" s="51"/>
      <c r="H42" s="45"/>
      <c r="I42" s="51">
        <f>SUM(I3:I41)</f>
        <v>0</v>
      </c>
    </row>
    <row r="43" spans="1:9">
      <c r="A43" s="1" t="s">
        <v>142</v>
      </c>
      <c r="B43" s="9">
        <v>27.85</v>
      </c>
      <c r="C43" s="77"/>
      <c r="D43" s="19" t="str">
        <f t="shared" si="2"/>
        <v/>
      </c>
      <c r="H43" s="39"/>
      <c r="I43" s="19" t="str">
        <f>IF(H:H=0,"",G43*H43)</f>
        <v/>
      </c>
    </row>
    <row r="44" spans="1:9">
      <c r="A44" s="1" t="s">
        <v>143</v>
      </c>
      <c r="B44" s="9">
        <v>31.2</v>
      </c>
      <c r="C44" s="77"/>
      <c r="D44" s="19" t="str">
        <f t="shared" si="2"/>
        <v/>
      </c>
      <c r="F44" s="21" t="s">
        <v>234</v>
      </c>
      <c r="G44" s="52"/>
      <c r="H44" s="46"/>
      <c r="I44" s="52">
        <f>+D59+I42</f>
        <v>0</v>
      </c>
    </row>
    <row r="45" spans="1:9">
      <c r="A45" s="1" t="s">
        <v>144</v>
      </c>
      <c r="B45" s="9">
        <v>40.450000000000003</v>
      </c>
      <c r="C45" s="77"/>
      <c r="D45" s="19" t="str">
        <f t="shared" si="2"/>
        <v/>
      </c>
      <c r="H45" s="39"/>
      <c r="I45" s="19" t="str">
        <f t="shared" ref="I45:I58" si="3">IF(H:H=0,"",G45*H45)</f>
        <v/>
      </c>
    </row>
    <row r="46" spans="1:9">
      <c r="A46" s="1" t="s">
        <v>152</v>
      </c>
      <c r="B46" s="9">
        <v>56.5</v>
      </c>
      <c r="C46" s="77"/>
      <c r="D46" s="19" t="str">
        <f t="shared" si="2"/>
        <v/>
      </c>
      <c r="H46" s="39"/>
      <c r="I46" s="19" t="str">
        <f t="shared" si="3"/>
        <v/>
      </c>
    </row>
    <row r="47" spans="1:9">
      <c r="A47" s="1" t="s">
        <v>153</v>
      </c>
      <c r="B47" s="9">
        <v>21.1</v>
      </c>
      <c r="C47" s="77"/>
      <c r="D47" s="19" t="str">
        <f t="shared" si="2"/>
        <v/>
      </c>
      <c r="H47" s="39"/>
      <c r="I47" s="19" t="str">
        <f t="shared" si="3"/>
        <v/>
      </c>
    </row>
    <row r="48" spans="1:9">
      <c r="A48" s="1" t="s">
        <v>154</v>
      </c>
      <c r="B48" s="9">
        <v>25.4</v>
      </c>
      <c r="C48" s="77"/>
      <c r="D48" s="19" t="str">
        <f t="shared" si="2"/>
        <v/>
      </c>
      <c r="H48" s="39"/>
      <c r="I48" s="19" t="str">
        <f t="shared" si="3"/>
        <v/>
      </c>
    </row>
    <row r="49" spans="1:9">
      <c r="A49" s="1" t="s">
        <v>146</v>
      </c>
      <c r="B49" s="9">
        <v>27.2</v>
      </c>
      <c r="C49" s="77"/>
      <c r="D49" s="19" t="str">
        <f t="shared" si="2"/>
        <v/>
      </c>
      <c r="H49" s="39"/>
      <c r="I49" s="19" t="str">
        <f t="shared" si="3"/>
        <v/>
      </c>
    </row>
    <row r="50" spans="1:9">
      <c r="A50" s="1" t="s">
        <v>147</v>
      </c>
      <c r="B50" s="9">
        <v>29.35</v>
      </c>
      <c r="C50" s="77"/>
      <c r="D50" s="19" t="str">
        <f t="shared" si="2"/>
        <v/>
      </c>
      <c r="H50" s="39"/>
      <c r="I50" s="19" t="str">
        <f t="shared" si="3"/>
        <v/>
      </c>
    </row>
    <row r="51" spans="1:9">
      <c r="A51" s="1" t="s">
        <v>148</v>
      </c>
      <c r="B51" s="9">
        <v>33.950000000000003</v>
      </c>
      <c r="C51" s="77"/>
      <c r="D51" s="19" t="str">
        <f t="shared" si="2"/>
        <v/>
      </c>
      <c r="H51" s="39"/>
      <c r="I51" s="19" t="str">
        <f t="shared" si="3"/>
        <v/>
      </c>
    </row>
    <row r="52" spans="1:9">
      <c r="A52" s="1" t="s">
        <v>149</v>
      </c>
      <c r="B52" s="9">
        <v>35</v>
      </c>
      <c r="C52" s="77"/>
      <c r="D52" s="19" t="str">
        <f t="shared" si="2"/>
        <v/>
      </c>
      <c r="H52" s="39"/>
      <c r="I52" s="19" t="str">
        <f t="shared" si="3"/>
        <v/>
      </c>
    </row>
    <row r="53" spans="1:9">
      <c r="A53" s="1" t="s">
        <v>150</v>
      </c>
      <c r="B53" s="9">
        <v>76.599999999999994</v>
      </c>
      <c r="C53" s="77"/>
      <c r="D53" s="19" t="str">
        <f t="shared" si="2"/>
        <v/>
      </c>
      <c r="H53" s="39"/>
      <c r="I53" s="19" t="str">
        <f t="shared" si="3"/>
        <v/>
      </c>
    </row>
    <row r="54" spans="1:9">
      <c r="A54" s="1" t="s">
        <v>151</v>
      </c>
      <c r="B54" s="9">
        <v>87.4</v>
      </c>
      <c r="C54" s="77"/>
      <c r="D54" s="19" t="str">
        <f t="shared" si="2"/>
        <v/>
      </c>
      <c r="H54" s="39"/>
      <c r="I54" s="19" t="str">
        <f t="shared" si="3"/>
        <v/>
      </c>
    </row>
    <row r="55" spans="1:9">
      <c r="A55" s="1" t="s">
        <v>155</v>
      </c>
      <c r="B55" s="9">
        <v>30.55</v>
      </c>
      <c r="C55" s="77"/>
      <c r="D55" s="19" t="str">
        <f t="shared" si="2"/>
        <v/>
      </c>
      <c r="H55" s="39"/>
      <c r="I55" s="19" t="str">
        <f t="shared" si="3"/>
        <v/>
      </c>
    </row>
    <row r="56" spans="1:9">
      <c r="A56" s="1" t="s">
        <v>156</v>
      </c>
      <c r="B56" s="9">
        <v>32.799999999999997</v>
      </c>
      <c r="C56" s="77"/>
      <c r="D56" s="19" t="str">
        <f t="shared" si="2"/>
        <v/>
      </c>
      <c r="H56" s="39"/>
      <c r="I56" s="19" t="str">
        <f t="shared" si="3"/>
        <v/>
      </c>
    </row>
    <row r="57" spans="1:9">
      <c r="A57" s="1" t="s">
        <v>161</v>
      </c>
      <c r="B57" s="9">
        <v>35.700000000000003</v>
      </c>
      <c r="C57" s="77"/>
      <c r="D57" s="19" t="str">
        <f t="shared" si="2"/>
        <v/>
      </c>
      <c r="H57" s="39"/>
      <c r="I57" s="19" t="str">
        <f t="shared" si="3"/>
        <v/>
      </c>
    </row>
    <row r="58" spans="1:9">
      <c r="A58" s="1" t="s">
        <v>162</v>
      </c>
      <c r="B58" s="9">
        <v>38</v>
      </c>
      <c r="C58" s="77"/>
      <c r="D58" s="19" t="str">
        <f t="shared" si="2"/>
        <v/>
      </c>
      <c r="H58" s="39"/>
      <c r="I58" s="19" t="str">
        <f t="shared" si="3"/>
        <v/>
      </c>
    </row>
    <row r="59" spans="1:9">
      <c r="A59" s="20" t="s">
        <v>233</v>
      </c>
      <c r="B59" s="3"/>
      <c r="D59" s="8">
        <f>SUM(D3:D58)</f>
        <v>0</v>
      </c>
      <c r="E59" s="3"/>
    </row>
    <row r="60" spans="1:9">
      <c r="B60" s="3"/>
      <c r="E60" s="3"/>
    </row>
    <row r="61" spans="1:9">
      <c r="B61" s="3"/>
      <c r="E61" s="3"/>
    </row>
    <row r="62" spans="1:9">
      <c r="B62" s="3"/>
      <c r="E62" s="3"/>
    </row>
    <row r="63" spans="1:9">
      <c r="B63" s="3"/>
      <c r="E63" s="3"/>
    </row>
    <row r="64" spans="1:9">
      <c r="B64" s="3"/>
      <c r="E64" s="3"/>
    </row>
    <row r="65" spans="2:5">
      <c r="B65" s="3"/>
      <c r="E65" s="3"/>
    </row>
    <row r="66" spans="2:5">
      <c r="B66" s="3"/>
      <c r="E66" s="3"/>
    </row>
    <row r="67" spans="2:5">
      <c r="B67" s="3"/>
      <c r="E67" s="3"/>
    </row>
    <row r="68" spans="2:5">
      <c r="B68" s="3"/>
      <c r="E68" s="3"/>
    </row>
    <row r="69" spans="2:5">
      <c r="B69" s="3"/>
      <c r="E69" s="3"/>
    </row>
    <row r="70" spans="2:5">
      <c r="B70" s="3"/>
      <c r="E70" s="3"/>
    </row>
    <row r="71" spans="2:5">
      <c r="B71" s="3"/>
      <c r="E71" s="3"/>
    </row>
    <row r="72" spans="2:5">
      <c r="B72" s="3"/>
      <c r="E72" s="3"/>
    </row>
    <row r="73" spans="2:5">
      <c r="B73" s="3"/>
      <c r="E73" s="3"/>
    </row>
    <row r="74" spans="2:5">
      <c r="B74" s="3"/>
      <c r="E74" s="3"/>
    </row>
    <row r="75" spans="2:5">
      <c r="B75" s="3"/>
      <c r="E75" s="3"/>
    </row>
    <row r="76" spans="2:5">
      <c r="B76" s="3"/>
      <c r="E76" s="3"/>
    </row>
    <row r="77" spans="2:5">
      <c r="B77" s="3"/>
      <c r="E77" s="3"/>
    </row>
    <row r="78" spans="2:5">
      <c r="B78" s="3"/>
      <c r="E78" s="3"/>
    </row>
    <row r="79" spans="2:5">
      <c r="B79" s="3"/>
      <c r="E79" s="3"/>
    </row>
    <row r="80" spans="2:5">
      <c r="B80" s="3"/>
      <c r="E80" s="3"/>
    </row>
    <row r="81" spans="2:5">
      <c r="B81" s="3"/>
      <c r="E81" s="3"/>
    </row>
    <row r="82" spans="2:5">
      <c r="B82" s="3"/>
      <c r="E82" s="3"/>
    </row>
    <row r="83" spans="2:5">
      <c r="B83" s="3"/>
      <c r="E83" s="3"/>
    </row>
    <row r="84" spans="2:5">
      <c r="B84" s="3"/>
      <c r="E84" s="3"/>
    </row>
    <row r="85" spans="2:5">
      <c r="B85" s="3"/>
      <c r="E85" s="3"/>
    </row>
    <row r="86" spans="2:5">
      <c r="B86" s="3"/>
      <c r="E86" s="3"/>
    </row>
    <row r="87" spans="2:5">
      <c r="B87" s="3"/>
      <c r="E87" s="3"/>
    </row>
    <row r="88" spans="2:5">
      <c r="B88" s="3"/>
      <c r="E88" s="3"/>
    </row>
    <row r="89" spans="2:5">
      <c r="B89" s="3"/>
      <c r="E89" s="3"/>
    </row>
    <row r="90" spans="2:5">
      <c r="B90" s="3"/>
      <c r="E90" s="3"/>
    </row>
    <row r="91" spans="2:5">
      <c r="B91" s="3"/>
      <c r="E91" s="3"/>
    </row>
    <row r="92" spans="2:5">
      <c r="B92" s="3"/>
      <c r="E92" s="3"/>
    </row>
    <row r="93" spans="2:5">
      <c r="B93" s="3"/>
      <c r="E93" s="3"/>
    </row>
  </sheetData>
  <sheetProtection algorithmName="SHA-512" hashValue="G2eoRjqr/nUg6glLKvXHstjrPvJ3XIXRPoRhDtT6UmOcBy8rgIpp8AgAPrlqkdN9o3JJ4kyaoHXmWHGvYQpJjw==" saltValue="Mnr2QgxK5jdPczJjEGNLCw==" spinCount="100000" sheet="1" objects="1" scenarios="1" selectLockedCells="1"/>
  <printOptions horizontalCentered="1"/>
  <pageMargins left="0" right="0" top="0" bottom="0" header="0.31496062992125984" footer="0.31496062992125984"/>
  <pageSetup paperSize="9" scale="7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EE0000"/>
  </sheetPr>
  <dimension ref="A1:I64"/>
  <sheetViews>
    <sheetView view="pageBreakPreview" topLeftCell="A23" zoomScaleNormal="100" zoomScaleSheetLayoutView="100" workbookViewId="0">
      <selection activeCell="C36" sqref="C36"/>
    </sheetView>
  </sheetViews>
  <sheetFormatPr baseColWidth="10" defaultColWidth="11" defaultRowHeight="18.75"/>
  <cols>
    <col min="1" max="1" width="30.625" style="3" bestFit="1" customWidth="1"/>
    <col min="2" max="2" width="10.625" style="8" customWidth="1"/>
    <col min="3" max="3" width="5.125" style="41" customWidth="1"/>
    <col min="4" max="4" width="10" style="8" customWidth="1"/>
    <col min="5" max="5" width="2.75" style="3" customWidth="1"/>
    <col min="6" max="6" width="31.25" style="3" bestFit="1" customWidth="1"/>
    <col min="7" max="7" width="10.75" style="61" customWidth="1"/>
    <col min="8" max="8" width="6.75" style="49" customWidth="1"/>
    <col min="9" max="9" width="12.25" style="3" customWidth="1"/>
    <col min="10" max="16384" width="11" style="3"/>
  </cols>
  <sheetData>
    <row r="1" spans="1:9" ht="33.75">
      <c r="A1" s="96" t="s">
        <v>224</v>
      </c>
      <c r="B1" s="97"/>
      <c r="C1" s="38"/>
      <c r="D1" s="16"/>
      <c r="F1" s="59" t="s">
        <v>231</v>
      </c>
      <c r="G1" s="60"/>
      <c r="H1" s="48"/>
      <c r="I1" s="63">
        <f>D30+I31+D64</f>
        <v>0</v>
      </c>
    </row>
    <row r="2" spans="1:9" s="12" customFormat="1" ht="69">
      <c r="A2" s="53"/>
      <c r="B2" s="54" t="s">
        <v>229</v>
      </c>
      <c r="C2" s="76" t="s">
        <v>228</v>
      </c>
      <c r="D2" s="18" t="s">
        <v>230</v>
      </c>
      <c r="E2" s="53"/>
      <c r="F2" s="53"/>
      <c r="G2" s="54" t="s">
        <v>229</v>
      </c>
      <c r="H2" s="76" t="s">
        <v>228</v>
      </c>
      <c r="I2" s="18" t="s">
        <v>230</v>
      </c>
    </row>
    <row r="3" spans="1:9" s="13" customFormat="1" ht="18">
      <c r="A3" s="55" t="s">
        <v>103</v>
      </c>
      <c r="B3" s="56">
        <v>5.35</v>
      </c>
      <c r="C3" s="77"/>
      <c r="D3" s="19" t="str">
        <f>IF(C:C=0,"",B3*C3)</f>
        <v/>
      </c>
      <c r="E3" s="55"/>
      <c r="F3" s="55" t="s">
        <v>126</v>
      </c>
      <c r="G3" s="56">
        <v>48.8</v>
      </c>
      <c r="H3" s="77"/>
      <c r="I3" s="19" t="str">
        <f>IF(H:H=0,"",G3*H3)</f>
        <v/>
      </c>
    </row>
    <row r="4" spans="1:9" s="13" customFormat="1" ht="18">
      <c r="A4" s="55" t="s">
        <v>104</v>
      </c>
      <c r="B4" s="56">
        <v>6.6</v>
      </c>
      <c r="C4" s="77"/>
      <c r="D4" s="19" t="str">
        <f t="shared" ref="D4:D29" si="0">IF(C:C=0,"",B4*C4)</f>
        <v/>
      </c>
      <c r="E4" s="55"/>
      <c r="F4" s="55" t="s">
        <v>50</v>
      </c>
      <c r="G4" s="56">
        <v>18.8</v>
      </c>
      <c r="H4" s="77"/>
      <c r="I4" s="19" t="str">
        <f t="shared" ref="I4:I30" si="1">IF(H:H=0,"",G4*H4)</f>
        <v/>
      </c>
    </row>
    <row r="5" spans="1:9" s="13" customFormat="1" ht="18">
      <c r="A5" s="55" t="s">
        <v>105</v>
      </c>
      <c r="B5" s="56">
        <v>6.5</v>
      </c>
      <c r="C5" s="77"/>
      <c r="D5" s="19" t="str">
        <f t="shared" si="0"/>
        <v/>
      </c>
      <c r="E5" s="55"/>
      <c r="F5" s="55" t="s">
        <v>51</v>
      </c>
      <c r="G5" s="56">
        <v>20.75</v>
      </c>
      <c r="H5" s="77"/>
      <c r="I5" s="19" t="str">
        <f t="shared" si="1"/>
        <v/>
      </c>
    </row>
    <row r="6" spans="1:9" s="13" customFormat="1" ht="18">
      <c r="A6" s="55" t="s">
        <v>106</v>
      </c>
      <c r="B6" s="56">
        <v>8.5</v>
      </c>
      <c r="C6" s="77"/>
      <c r="D6" s="19" t="str">
        <f t="shared" si="0"/>
        <v/>
      </c>
      <c r="E6" s="55"/>
      <c r="F6" s="55" t="s">
        <v>54</v>
      </c>
      <c r="G6" s="56">
        <v>26.1</v>
      </c>
      <c r="H6" s="77"/>
      <c r="I6" s="19" t="str">
        <f t="shared" si="1"/>
        <v/>
      </c>
    </row>
    <row r="7" spans="1:9" s="13" customFormat="1" ht="18">
      <c r="A7" s="55" t="s">
        <v>107</v>
      </c>
      <c r="B7" s="56">
        <v>8.5</v>
      </c>
      <c r="C7" s="77"/>
      <c r="D7" s="19" t="str">
        <f t="shared" si="0"/>
        <v/>
      </c>
      <c r="E7" s="55"/>
      <c r="F7" s="55" t="s">
        <v>56</v>
      </c>
      <c r="G7" s="56">
        <v>28.4</v>
      </c>
      <c r="H7" s="77"/>
      <c r="I7" s="19" t="str">
        <f t="shared" si="1"/>
        <v/>
      </c>
    </row>
    <row r="8" spans="1:9" s="13" customFormat="1" ht="18">
      <c r="A8" s="55" t="s">
        <v>108</v>
      </c>
      <c r="B8" s="56">
        <v>9.85</v>
      </c>
      <c r="C8" s="77"/>
      <c r="D8" s="19" t="str">
        <f t="shared" si="0"/>
        <v/>
      </c>
      <c r="E8" s="55"/>
      <c r="F8" s="55" t="s">
        <v>52</v>
      </c>
      <c r="G8" s="56">
        <v>35.6</v>
      </c>
      <c r="H8" s="77"/>
      <c r="I8" s="19" t="str">
        <f t="shared" si="1"/>
        <v/>
      </c>
    </row>
    <row r="9" spans="1:9" s="13" customFormat="1" ht="18">
      <c r="A9" s="55" t="s">
        <v>109</v>
      </c>
      <c r="B9" s="56">
        <v>11.1</v>
      </c>
      <c r="C9" s="77"/>
      <c r="D9" s="19" t="str">
        <f t="shared" si="0"/>
        <v/>
      </c>
      <c r="E9" s="55"/>
      <c r="F9" s="55" t="s">
        <v>53</v>
      </c>
      <c r="G9" s="56">
        <v>40</v>
      </c>
      <c r="H9" s="77"/>
      <c r="I9" s="19" t="str">
        <f t="shared" si="1"/>
        <v/>
      </c>
    </row>
    <row r="10" spans="1:9" s="13" customFormat="1" ht="18">
      <c r="A10" s="55" t="s">
        <v>46</v>
      </c>
      <c r="B10" s="56">
        <v>12</v>
      </c>
      <c r="C10" s="77"/>
      <c r="D10" s="19" t="str">
        <f t="shared" si="0"/>
        <v/>
      </c>
      <c r="E10" s="55"/>
      <c r="F10" s="55" t="s">
        <v>55</v>
      </c>
      <c r="G10" s="56">
        <v>50.1</v>
      </c>
      <c r="H10" s="77"/>
      <c r="I10" s="19" t="str">
        <f t="shared" si="1"/>
        <v/>
      </c>
    </row>
    <row r="11" spans="1:9" s="13" customFormat="1" ht="18">
      <c r="A11" s="55" t="s">
        <v>110</v>
      </c>
      <c r="B11" s="56">
        <v>12.5</v>
      </c>
      <c r="C11" s="77"/>
      <c r="D11" s="19" t="str">
        <f t="shared" si="0"/>
        <v/>
      </c>
      <c r="E11" s="55"/>
      <c r="F11" s="55" t="s">
        <v>263</v>
      </c>
      <c r="G11" s="56">
        <v>79.099999999999994</v>
      </c>
      <c r="H11" s="77"/>
      <c r="I11" s="19" t="str">
        <f t="shared" si="1"/>
        <v/>
      </c>
    </row>
    <row r="12" spans="1:9" s="13" customFormat="1" ht="18">
      <c r="A12" s="55" t="s">
        <v>111</v>
      </c>
      <c r="B12" s="56">
        <v>18.5</v>
      </c>
      <c r="C12" s="77"/>
      <c r="D12" s="19" t="str">
        <f t="shared" si="0"/>
        <v/>
      </c>
      <c r="E12" s="55"/>
      <c r="F12" s="55" t="s">
        <v>63</v>
      </c>
      <c r="G12" s="56">
        <v>27.1</v>
      </c>
      <c r="H12" s="77"/>
      <c r="I12" s="19" t="str">
        <f t="shared" si="1"/>
        <v/>
      </c>
    </row>
    <row r="13" spans="1:9" s="13" customFormat="1" ht="18">
      <c r="A13" s="55" t="s">
        <v>112</v>
      </c>
      <c r="B13" s="56">
        <v>10.75</v>
      </c>
      <c r="C13" s="77"/>
      <c r="D13" s="19" t="str">
        <f t="shared" si="0"/>
        <v/>
      </c>
      <c r="E13" s="55"/>
      <c r="F13" s="55" t="s">
        <v>64</v>
      </c>
      <c r="G13" s="56">
        <v>29.8</v>
      </c>
      <c r="H13" s="77"/>
      <c r="I13" s="19" t="str">
        <f t="shared" si="1"/>
        <v/>
      </c>
    </row>
    <row r="14" spans="1:9" s="13" customFormat="1" ht="18">
      <c r="A14" s="55" t="s">
        <v>113</v>
      </c>
      <c r="B14" s="56">
        <v>9.9499999999999993</v>
      </c>
      <c r="C14" s="77"/>
      <c r="D14" s="19" t="str">
        <f t="shared" si="0"/>
        <v/>
      </c>
      <c r="E14" s="55"/>
      <c r="F14" s="55" t="s">
        <v>65</v>
      </c>
      <c r="G14" s="56">
        <v>31.75</v>
      </c>
      <c r="H14" s="77"/>
      <c r="I14" s="19" t="str">
        <f t="shared" si="1"/>
        <v/>
      </c>
    </row>
    <row r="15" spans="1:9" s="13" customFormat="1" ht="18">
      <c r="A15" s="55" t="s">
        <v>114</v>
      </c>
      <c r="B15" s="56">
        <v>11.6</v>
      </c>
      <c r="C15" s="77"/>
      <c r="D15" s="19" t="str">
        <f t="shared" si="0"/>
        <v/>
      </c>
      <c r="E15" s="55"/>
      <c r="F15" s="55" t="s">
        <v>57</v>
      </c>
      <c r="G15" s="56">
        <v>37.5</v>
      </c>
      <c r="H15" s="77"/>
      <c r="I15" s="19" t="str">
        <f t="shared" si="1"/>
        <v/>
      </c>
    </row>
    <row r="16" spans="1:9" s="13" customFormat="1" ht="18">
      <c r="A16" s="55" t="s">
        <v>115</v>
      </c>
      <c r="B16" s="56">
        <v>13.1</v>
      </c>
      <c r="C16" s="77"/>
      <c r="D16" s="19" t="str">
        <f t="shared" si="0"/>
        <v/>
      </c>
      <c r="E16" s="55"/>
      <c r="F16" s="55" t="s">
        <v>58</v>
      </c>
      <c r="G16" s="56">
        <v>39.5</v>
      </c>
      <c r="H16" s="77"/>
      <c r="I16" s="19" t="str">
        <f t="shared" si="1"/>
        <v/>
      </c>
    </row>
    <row r="17" spans="1:9" s="13" customFormat="1" ht="18">
      <c r="A17" s="55" t="s">
        <v>116</v>
      </c>
      <c r="B17" s="56">
        <v>14.95</v>
      </c>
      <c r="C17" s="77"/>
      <c r="D17" s="19" t="str">
        <f t="shared" si="0"/>
        <v/>
      </c>
      <c r="E17" s="55"/>
      <c r="F17" s="55" t="s">
        <v>59</v>
      </c>
      <c r="G17" s="56">
        <v>45.5</v>
      </c>
      <c r="H17" s="77"/>
      <c r="I17" s="19" t="str">
        <f t="shared" si="1"/>
        <v/>
      </c>
    </row>
    <row r="18" spans="1:9" s="13" customFormat="1" ht="18">
      <c r="A18" s="55" t="s">
        <v>47</v>
      </c>
      <c r="B18" s="56">
        <v>16</v>
      </c>
      <c r="C18" s="77"/>
      <c r="D18" s="19" t="str">
        <f t="shared" si="0"/>
        <v/>
      </c>
      <c r="E18" s="55"/>
      <c r="F18" s="55" t="s">
        <v>60</v>
      </c>
      <c r="G18" s="56">
        <v>75.55</v>
      </c>
      <c r="H18" s="77"/>
      <c r="I18" s="19" t="str">
        <f t="shared" si="1"/>
        <v/>
      </c>
    </row>
    <row r="19" spans="1:9" s="13" customFormat="1" ht="18">
      <c r="A19" s="55" t="s">
        <v>122</v>
      </c>
      <c r="B19" s="56">
        <v>21.75</v>
      </c>
      <c r="C19" s="77"/>
      <c r="D19" s="19" t="str">
        <f t="shared" si="0"/>
        <v/>
      </c>
      <c r="E19" s="55"/>
      <c r="F19" s="55" t="s">
        <v>61</v>
      </c>
      <c r="G19" s="56">
        <v>77.400000000000006</v>
      </c>
      <c r="H19" s="77"/>
      <c r="I19" s="19" t="str">
        <f t="shared" si="1"/>
        <v/>
      </c>
    </row>
    <row r="20" spans="1:9" s="13" customFormat="1" ht="18">
      <c r="A20" s="55" t="s">
        <v>117</v>
      </c>
      <c r="B20" s="56">
        <v>23.85</v>
      </c>
      <c r="C20" s="77"/>
      <c r="D20" s="19" t="str">
        <f t="shared" si="0"/>
        <v/>
      </c>
      <c r="E20" s="55"/>
      <c r="F20" s="55" t="s">
        <v>70</v>
      </c>
      <c r="G20" s="56">
        <v>32.450000000000003</v>
      </c>
      <c r="H20" s="77"/>
      <c r="I20" s="19" t="str">
        <f t="shared" si="1"/>
        <v/>
      </c>
    </row>
    <row r="21" spans="1:9" s="13" customFormat="1" ht="18">
      <c r="A21" s="55" t="s">
        <v>118</v>
      </c>
      <c r="B21" s="56">
        <v>27.85</v>
      </c>
      <c r="C21" s="77"/>
      <c r="D21" s="19" t="str">
        <f t="shared" si="0"/>
        <v/>
      </c>
      <c r="E21" s="55"/>
      <c r="F21" s="55" t="s">
        <v>71</v>
      </c>
      <c r="G21" s="56">
        <v>34.6</v>
      </c>
      <c r="H21" s="77"/>
      <c r="I21" s="19" t="str">
        <f t="shared" si="1"/>
        <v/>
      </c>
    </row>
    <row r="22" spans="1:9" s="13" customFormat="1" ht="18">
      <c r="A22" s="55" t="s">
        <v>119</v>
      </c>
      <c r="B22" s="56">
        <v>31</v>
      </c>
      <c r="C22" s="77"/>
      <c r="D22" s="19" t="str">
        <f t="shared" si="0"/>
        <v/>
      </c>
      <c r="E22" s="55"/>
      <c r="F22" s="55" t="s">
        <v>264</v>
      </c>
      <c r="G22" s="56">
        <v>40.6</v>
      </c>
      <c r="H22" s="77"/>
      <c r="I22" s="19" t="str">
        <f t="shared" si="1"/>
        <v/>
      </c>
    </row>
    <row r="23" spans="1:9" s="13" customFormat="1" ht="18">
      <c r="A23" s="55" t="s">
        <v>124</v>
      </c>
      <c r="B23" s="56">
        <v>42.25</v>
      </c>
      <c r="C23" s="77"/>
      <c r="D23" s="19" t="str">
        <f t="shared" si="0"/>
        <v/>
      </c>
      <c r="E23" s="55"/>
      <c r="F23" s="55" t="s">
        <v>66</v>
      </c>
      <c r="G23" s="56">
        <v>43.4</v>
      </c>
      <c r="H23" s="77"/>
      <c r="I23" s="19" t="str">
        <f t="shared" si="1"/>
        <v/>
      </c>
    </row>
    <row r="24" spans="1:9" s="13" customFormat="1" ht="18">
      <c r="A24" s="55" t="s">
        <v>120</v>
      </c>
      <c r="B24" s="56">
        <v>15.1</v>
      </c>
      <c r="C24" s="77"/>
      <c r="D24" s="19" t="str">
        <f t="shared" si="0"/>
        <v/>
      </c>
      <c r="E24" s="55"/>
      <c r="F24" s="55" t="s">
        <v>67</v>
      </c>
      <c r="G24" s="56">
        <v>50.75</v>
      </c>
      <c r="H24" s="77"/>
      <c r="I24" s="19" t="str">
        <f t="shared" si="1"/>
        <v/>
      </c>
    </row>
    <row r="25" spans="1:9" s="13" customFormat="1" ht="18">
      <c r="A25" s="55" t="s">
        <v>121</v>
      </c>
      <c r="B25" s="56">
        <v>16.600000000000001</v>
      </c>
      <c r="C25" s="77"/>
      <c r="D25" s="19" t="str">
        <f t="shared" si="0"/>
        <v/>
      </c>
      <c r="E25" s="55"/>
      <c r="F25" s="55" t="s">
        <v>68</v>
      </c>
      <c r="G25" s="56">
        <v>60.75</v>
      </c>
      <c r="H25" s="77"/>
      <c r="I25" s="19" t="str">
        <f t="shared" si="1"/>
        <v/>
      </c>
    </row>
    <row r="26" spans="1:9" s="13" customFormat="1" ht="18">
      <c r="A26" s="55" t="s">
        <v>48</v>
      </c>
      <c r="B26" s="56">
        <v>18.399999999999999</v>
      </c>
      <c r="C26" s="77"/>
      <c r="D26" s="19" t="str">
        <f t="shared" si="0"/>
        <v/>
      </c>
      <c r="E26" s="55"/>
      <c r="F26" s="55" t="s">
        <v>69</v>
      </c>
      <c r="G26" s="56">
        <v>95.1</v>
      </c>
      <c r="H26" s="77"/>
      <c r="I26" s="19" t="str">
        <f t="shared" si="1"/>
        <v/>
      </c>
    </row>
    <row r="27" spans="1:9" s="13" customFormat="1" ht="18">
      <c r="A27" s="55" t="s">
        <v>123</v>
      </c>
      <c r="B27" s="56">
        <v>25.1</v>
      </c>
      <c r="C27" s="77"/>
      <c r="D27" s="19" t="str">
        <f t="shared" si="0"/>
        <v/>
      </c>
      <c r="E27" s="55"/>
      <c r="F27" s="55" t="s">
        <v>76</v>
      </c>
      <c r="G27" s="56">
        <v>40.549999999999997</v>
      </c>
      <c r="H27" s="77"/>
      <c r="I27" s="19" t="str">
        <f t="shared" si="1"/>
        <v/>
      </c>
    </row>
    <row r="28" spans="1:9" s="13" customFormat="1" ht="18">
      <c r="A28" s="55" t="s">
        <v>125</v>
      </c>
      <c r="B28" s="56">
        <v>31.95</v>
      </c>
      <c r="C28" s="77"/>
      <c r="D28" s="19" t="str">
        <f t="shared" si="0"/>
        <v/>
      </c>
      <c r="E28" s="55"/>
      <c r="F28" s="55" t="s">
        <v>77</v>
      </c>
      <c r="G28" s="56">
        <v>43.75</v>
      </c>
      <c r="H28" s="77"/>
      <c r="I28" s="19" t="str">
        <f t="shared" si="1"/>
        <v/>
      </c>
    </row>
    <row r="29" spans="1:9" s="13" customFormat="1" ht="18">
      <c r="A29" s="55" t="s">
        <v>49</v>
      </c>
      <c r="B29" s="56">
        <v>34.950000000000003</v>
      </c>
      <c r="C29" s="77"/>
      <c r="D29" s="19" t="str">
        <f t="shared" si="0"/>
        <v/>
      </c>
      <c r="E29" s="55"/>
      <c r="F29" s="55" t="s">
        <v>78</v>
      </c>
      <c r="G29" s="56">
        <v>48.8</v>
      </c>
      <c r="H29" s="77"/>
      <c r="I29" s="19" t="str">
        <f t="shared" si="1"/>
        <v/>
      </c>
    </row>
    <row r="30" spans="1:9" s="13" customFormat="1" ht="18">
      <c r="A30" s="57" t="s">
        <v>232</v>
      </c>
      <c r="B30" s="17"/>
      <c r="C30" s="47"/>
      <c r="D30" s="62">
        <f>SUM(D3:D29)</f>
        <v>0</v>
      </c>
      <c r="F30" s="55" t="s">
        <v>79</v>
      </c>
      <c r="G30" s="56">
        <v>66.95</v>
      </c>
      <c r="H30" s="77"/>
      <c r="I30" s="19" t="str">
        <f t="shared" si="1"/>
        <v/>
      </c>
    </row>
    <row r="31" spans="1:9">
      <c r="F31" s="57" t="s">
        <v>232</v>
      </c>
      <c r="G31" s="17"/>
      <c r="H31" s="78"/>
      <c r="I31" s="62">
        <f>SUM(I3:I30)</f>
        <v>0</v>
      </c>
    </row>
    <row r="32" spans="1:9" ht="69">
      <c r="B32" s="54" t="s">
        <v>229</v>
      </c>
      <c r="C32" s="76" t="s">
        <v>228</v>
      </c>
      <c r="D32" s="18" t="s">
        <v>230</v>
      </c>
    </row>
    <row r="33" spans="1:4">
      <c r="A33" s="55" t="s">
        <v>72</v>
      </c>
      <c r="B33" s="56">
        <v>73.900000000000006</v>
      </c>
      <c r="C33" s="77"/>
      <c r="D33" s="19" t="str">
        <f t="shared" ref="D33:D63" si="2">IF(C:C=0,"",B33*C33)</f>
        <v/>
      </c>
    </row>
    <row r="34" spans="1:4">
      <c r="A34" s="53" t="s">
        <v>73</v>
      </c>
      <c r="B34" s="58">
        <v>80.75</v>
      </c>
      <c r="C34" s="77"/>
      <c r="D34" s="19" t="str">
        <f t="shared" si="2"/>
        <v/>
      </c>
    </row>
    <row r="35" spans="1:4">
      <c r="A35" s="55" t="s">
        <v>74</v>
      </c>
      <c r="B35" s="56">
        <v>96.5</v>
      </c>
      <c r="C35" s="77"/>
      <c r="D35" s="19" t="str">
        <f t="shared" si="2"/>
        <v/>
      </c>
    </row>
    <row r="36" spans="1:4">
      <c r="A36" s="55" t="s">
        <v>75</v>
      </c>
      <c r="B36" s="56">
        <v>50.5</v>
      </c>
      <c r="C36" s="77"/>
      <c r="D36" s="19" t="str">
        <f t="shared" si="2"/>
        <v/>
      </c>
    </row>
    <row r="37" spans="1:4">
      <c r="A37" s="55" t="s">
        <v>84</v>
      </c>
      <c r="B37" s="56">
        <v>56.1</v>
      </c>
      <c r="C37" s="77"/>
      <c r="D37" s="19" t="str">
        <f t="shared" si="2"/>
        <v/>
      </c>
    </row>
    <row r="38" spans="1:4">
      <c r="A38" s="55" t="s">
        <v>85</v>
      </c>
      <c r="B38" s="56">
        <v>70.150000000000006</v>
      </c>
      <c r="C38" s="77"/>
      <c r="D38" s="19" t="str">
        <f t="shared" si="2"/>
        <v/>
      </c>
    </row>
    <row r="39" spans="1:4">
      <c r="A39" s="55" t="s">
        <v>265</v>
      </c>
      <c r="B39" s="56">
        <v>66.75</v>
      </c>
      <c r="C39" s="77"/>
      <c r="D39" s="19" t="str">
        <f t="shared" si="2"/>
        <v/>
      </c>
    </row>
    <row r="40" spans="1:4">
      <c r="A40" s="55" t="s">
        <v>86</v>
      </c>
      <c r="B40" s="56">
        <v>75.099999999999994</v>
      </c>
      <c r="C40" s="77"/>
      <c r="D40" s="19" t="str">
        <f t="shared" si="2"/>
        <v/>
      </c>
    </row>
    <row r="41" spans="1:4">
      <c r="A41" s="55" t="s">
        <v>80</v>
      </c>
      <c r="B41" s="56">
        <v>89.6</v>
      </c>
      <c r="C41" s="77"/>
      <c r="D41" s="19" t="str">
        <f t="shared" si="2"/>
        <v/>
      </c>
    </row>
    <row r="42" spans="1:4">
      <c r="A42" s="55" t="s">
        <v>81</v>
      </c>
      <c r="B42" s="56">
        <v>97.3</v>
      </c>
      <c r="C42" s="77"/>
      <c r="D42" s="19" t="str">
        <f t="shared" si="2"/>
        <v/>
      </c>
    </row>
    <row r="43" spans="1:4">
      <c r="A43" s="55" t="s">
        <v>82</v>
      </c>
      <c r="B43" s="56">
        <v>133.1</v>
      </c>
      <c r="C43" s="77"/>
      <c r="D43" s="19" t="str">
        <f t="shared" si="2"/>
        <v/>
      </c>
    </row>
    <row r="44" spans="1:4">
      <c r="A44" s="55" t="s">
        <v>83</v>
      </c>
      <c r="B44" s="56">
        <v>142.1</v>
      </c>
      <c r="C44" s="77"/>
      <c r="D44" s="19" t="str">
        <f t="shared" si="2"/>
        <v/>
      </c>
    </row>
    <row r="45" spans="1:4">
      <c r="A45" s="55" t="s">
        <v>90</v>
      </c>
      <c r="B45" s="56">
        <v>153.5</v>
      </c>
      <c r="C45" s="77"/>
      <c r="D45" s="19" t="str">
        <f t="shared" si="2"/>
        <v/>
      </c>
    </row>
    <row r="46" spans="1:4">
      <c r="A46" s="55" t="s">
        <v>91</v>
      </c>
      <c r="B46" s="56">
        <v>125.95</v>
      </c>
      <c r="C46" s="77"/>
      <c r="D46" s="19" t="str">
        <f t="shared" si="2"/>
        <v/>
      </c>
    </row>
    <row r="47" spans="1:4">
      <c r="A47" s="55" t="s">
        <v>92</v>
      </c>
      <c r="B47" s="56">
        <v>139.25</v>
      </c>
      <c r="C47" s="77"/>
      <c r="D47" s="19" t="str">
        <f t="shared" si="2"/>
        <v/>
      </c>
    </row>
    <row r="48" spans="1:4">
      <c r="A48" s="55" t="s">
        <v>266</v>
      </c>
      <c r="B48" s="56">
        <v>149.94999999999999</v>
      </c>
      <c r="C48" s="77"/>
      <c r="D48" s="19" t="str">
        <f t="shared" si="2"/>
        <v/>
      </c>
    </row>
    <row r="49" spans="1:4">
      <c r="A49" s="55" t="s">
        <v>87</v>
      </c>
      <c r="B49" s="56">
        <v>164.4</v>
      </c>
      <c r="C49" s="77"/>
      <c r="D49" s="19" t="str">
        <f t="shared" si="2"/>
        <v/>
      </c>
    </row>
    <row r="50" spans="1:4">
      <c r="A50" s="55" t="s">
        <v>88</v>
      </c>
      <c r="B50" s="56">
        <v>197</v>
      </c>
      <c r="C50" s="77"/>
      <c r="D50" s="19" t="str">
        <f t="shared" si="2"/>
        <v/>
      </c>
    </row>
    <row r="51" spans="1:4">
      <c r="A51" s="55" t="s">
        <v>89</v>
      </c>
      <c r="B51" s="56">
        <v>204</v>
      </c>
      <c r="C51" s="77"/>
      <c r="D51" s="19" t="str">
        <f t="shared" si="2"/>
        <v/>
      </c>
    </row>
    <row r="52" spans="1:4">
      <c r="A52" s="55" t="s">
        <v>95</v>
      </c>
      <c r="B52" s="56">
        <v>160.1</v>
      </c>
      <c r="C52" s="77"/>
      <c r="D52" s="19" t="str">
        <f t="shared" si="2"/>
        <v/>
      </c>
    </row>
    <row r="53" spans="1:4">
      <c r="A53" s="55" t="s">
        <v>96</v>
      </c>
      <c r="B53" s="56">
        <v>180.2</v>
      </c>
      <c r="C53" s="77"/>
      <c r="D53" s="19" t="str">
        <f t="shared" si="2"/>
        <v/>
      </c>
    </row>
    <row r="54" spans="1:4">
      <c r="A54" s="55" t="s">
        <v>97</v>
      </c>
      <c r="B54" s="56">
        <v>187.5</v>
      </c>
      <c r="C54" s="77"/>
      <c r="D54" s="19" t="str">
        <f t="shared" si="2"/>
        <v/>
      </c>
    </row>
    <row r="55" spans="1:4">
      <c r="A55" s="55" t="s">
        <v>98</v>
      </c>
      <c r="B55" s="56">
        <v>194.5</v>
      </c>
      <c r="C55" s="77"/>
      <c r="D55" s="19" t="str">
        <f t="shared" si="2"/>
        <v/>
      </c>
    </row>
    <row r="56" spans="1:4">
      <c r="A56" s="55" t="s">
        <v>99</v>
      </c>
      <c r="B56" s="56">
        <v>231.4</v>
      </c>
      <c r="C56" s="77"/>
      <c r="D56" s="19" t="str">
        <f t="shared" si="2"/>
        <v/>
      </c>
    </row>
    <row r="57" spans="1:4">
      <c r="A57" s="55" t="s">
        <v>93</v>
      </c>
      <c r="B57" s="56">
        <v>187.5</v>
      </c>
      <c r="C57" s="77"/>
      <c r="D57" s="19" t="str">
        <f t="shared" si="2"/>
        <v/>
      </c>
    </row>
    <row r="58" spans="1:4">
      <c r="A58" s="55" t="s">
        <v>94</v>
      </c>
      <c r="B58" s="56">
        <v>215.25</v>
      </c>
      <c r="C58" s="77"/>
      <c r="D58" s="19" t="str">
        <f t="shared" si="2"/>
        <v/>
      </c>
    </row>
    <row r="59" spans="1:4">
      <c r="A59" s="55" t="s">
        <v>101</v>
      </c>
      <c r="B59" s="56">
        <v>223.23</v>
      </c>
      <c r="C59" s="77"/>
      <c r="D59" s="19" t="str">
        <f t="shared" si="2"/>
        <v/>
      </c>
    </row>
    <row r="60" spans="1:4">
      <c r="A60" s="55" t="s">
        <v>102</v>
      </c>
      <c r="B60" s="56">
        <v>240.6</v>
      </c>
      <c r="C60" s="77"/>
      <c r="D60" s="19" t="str">
        <f t="shared" si="2"/>
        <v/>
      </c>
    </row>
    <row r="61" spans="1:4">
      <c r="A61" s="55" t="s">
        <v>100</v>
      </c>
      <c r="B61" s="56">
        <v>240.6</v>
      </c>
      <c r="C61" s="77"/>
      <c r="D61" s="19" t="str">
        <f t="shared" si="2"/>
        <v/>
      </c>
    </row>
    <row r="62" spans="1:4">
      <c r="A62" s="55" t="s">
        <v>127</v>
      </c>
      <c r="B62" s="56">
        <v>257.10000000000002</v>
      </c>
      <c r="C62" s="77"/>
      <c r="D62" s="19" t="str">
        <f t="shared" si="2"/>
        <v/>
      </c>
    </row>
    <row r="63" spans="1:4">
      <c r="A63" s="55" t="s">
        <v>62</v>
      </c>
      <c r="B63" s="56">
        <v>281.14999999999998</v>
      </c>
      <c r="C63" s="77"/>
      <c r="D63" s="19" t="str">
        <f t="shared" si="2"/>
        <v/>
      </c>
    </row>
    <row r="64" spans="1:4">
      <c r="A64" s="20" t="s">
        <v>233</v>
      </c>
      <c r="B64" s="51" t="s">
        <v>267</v>
      </c>
      <c r="C64" s="45"/>
      <c r="D64" s="51">
        <f>SUM(D33:D63)</f>
        <v>0</v>
      </c>
    </row>
  </sheetData>
  <sheetProtection algorithmName="SHA-512" hashValue="YB37IN9V14mATVQB8Xq8mu13MR7ouZyZBCFGevCtYkSZn3HpTJeUTP8aNlGrE0LuBDro5C22jjCEbtmKBQSvzA==" saltValue="zUbh67rqgmNy/Ia1ftFx6A==" spinCount="100000" sheet="1" objects="1" scenarios="1" selectLockedCells="1"/>
  <mergeCells count="1">
    <mergeCell ref="A1:B1"/>
  </mergeCells>
  <printOptions horizontalCentered="1"/>
  <pageMargins left="0" right="0" top="0" bottom="0" header="0.31496062992125984" footer="0.31496062992125984"/>
  <pageSetup paperSize="9" scale="77" orientation="portrait" verticalDpi="0" r:id="rId1"/>
  <rowBreaks count="1" manualBreakCount="1">
    <brk id="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bonn de commande</vt:lpstr>
      <vt:lpstr>Greenleafs</vt:lpstr>
      <vt:lpstr>Museo Cotton</vt:lpstr>
      <vt:lpstr>Museo 3D</vt:lpstr>
      <vt:lpstr>'bonn de commande'!Zone_d_impression</vt:lpstr>
      <vt:lpstr>Greenleafs!Zone_d_impression</vt:lpstr>
      <vt:lpstr>'Museo 3D'!Zone_d_impression</vt:lpstr>
      <vt:lpstr>'Museo Cotton'!Zone_d_impression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Françoise Cuvelier</cp:lastModifiedBy>
  <cp:lastPrinted>2025-07-04T12:48:40Z</cp:lastPrinted>
  <dcterms:created xsi:type="dcterms:W3CDTF">2021-02-05T14:48:07Z</dcterms:created>
  <dcterms:modified xsi:type="dcterms:W3CDTF">2025-07-04T14:45:48Z</dcterms:modified>
</cp:coreProperties>
</file>